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14295" windowHeight="7170"/>
  </bookViews>
  <sheets>
    <sheet name="Приложение 9" sheetId="4" r:id="rId1"/>
  </sheets>
  <definedNames>
    <definedName name="_xlnm._FilterDatabase" localSheetId="0" hidden="1">'Приложение 9'!$A$13:$IU$287</definedName>
  </definedNames>
  <calcPr calcId="125725"/>
</workbook>
</file>

<file path=xl/calcChain.xml><?xml version="1.0" encoding="utf-8"?>
<calcChain xmlns="http://schemas.openxmlformats.org/spreadsheetml/2006/main">
  <c r="N130" i="4"/>
  <c r="M130"/>
  <c r="N187" l="1"/>
  <c r="M187"/>
  <c r="N195"/>
  <c r="M195"/>
  <c r="N210"/>
  <c r="M210"/>
  <c r="N207"/>
  <c r="M207"/>
  <c r="N204"/>
  <c r="M204"/>
  <c r="N201"/>
  <c r="M201"/>
  <c r="N199"/>
  <c r="M199"/>
  <c r="N196"/>
  <c r="M196"/>
  <c r="M132"/>
  <c r="N129"/>
  <c r="M129"/>
  <c r="N284" l="1"/>
  <c r="N282"/>
  <c r="N279"/>
  <c r="N278" s="1"/>
  <c r="N275"/>
  <c r="N274" s="1"/>
  <c r="N273" s="1"/>
  <c r="N271"/>
  <c r="N270" s="1"/>
  <c r="N269" s="1"/>
  <c r="N267"/>
  <c r="N264"/>
  <c r="N261"/>
  <c r="N259"/>
  <c r="N256"/>
  <c r="N254"/>
  <c r="N251"/>
  <c r="N248"/>
  <c r="N246"/>
  <c r="N244"/>
  <c r="N242"/>
  <c r="N240"/>
  <c r="N238"/>
  <c r="N236"/>
  <c r="N233"/>
  <c r="N230"/>
  <c r="N227"/>
  <c r="N224"/>
  <c r="N221"/>
  <c r="N220" s="1"/>
  <c r="N218"/>
  <c r="N217" s="1"/>
  <c r="N214"/>
  <c r="N213" s="1"/>
  <c r="N212" s="1"/>
  <c r="N193"/>
  <c r="N191"/>
  <c r="N189"/>
  <c r="N182"/>
  <c r="N179"/>
  <c r="N176"/>
  <c r="N173"/>
  <c r="N170"/>
  <c r="N167"/>
  <c r="N164"/>
  <c r="N162"/>
  <c r="N159"/>
  <c r="N157"/>
  <c r="N154"/>
  <c r="N152"/>
  <c r="N149"/>
  <c r="N147"/>
  <c r="N145"/>
  <c r="N143"/>
  <c r="N141"/>
  <c r="N139"/>
  <c r="N135"/>
  <c r="N132"/>
  <c r="N124"/>
  <c r="N123" s="1"/>
  <c r="N122" s="1"/>
  <c r="N120"/>
  <c r="N118"/>
  <c r="N116"/>
  <c r="N113"/>
  <c r="N112" s="1"/>
  <c r="N109"/>
  <c r="N106"/>
  <c r="N104"/>
  <c r="N102"/>
  <c r="N98"/>
  <c r="N96"/>
  <c r="N93"/>
  <c r="N92" s="1"/>
  <c r="N89"/>
  <c r="N86"/>
  <c r="N84"/>
  <c r="N82"/>
  <c r="N81" s="1"/>
  <c r="N80" s="1"/>
  <c r="N76"/>
  <c r="N74"/>
  <c r="N71"/>
  <c r="N68"/>
  <c r="N67" s="1"/>
  <c r="N65"/>
  <c r="N64" s="1"/>
  <c r="N61"/>
  <c r="N58"/>
  <c r="N56"/>
  <c r="N53"/>
  <c r="N50"/>
  <c r="N47"/>
  <c r="N46" s="1"/>
  <c r="N41"/>
  <c r="N38"/>
  <c r="N35"/>
  <c r="N31"/>
  <c r="N28"/>
  <c r="N25"/>
  <c r="N22"/>
  <c r="N19"/>
  <c r="N15"/>
  <c r="N14" s="1"/>
  <c r="M284"/>
  <c r="M282"/>
  <c r="M279"/>
  <c r="M278" s="1"/>
  <c r="M275"/>
  <c r="M274" s="1"/>
  <c r="M273" s="1"/>
  <c r="M271"/>
  <c r="M270" s="1"/>
  <c r="M269" s="1"/>
  <c r="M267"/>
  <c r="M264"/>
  <c r="M261"/>
  <c r="M259"/>
  <c r="M256"/>
  <c r="M254"/>
  <c r="M251"/>
  <c r="M248"/>
  <c r="M246"/>
  <c r="M244"/>
  <c r="M242"/>
  <c r="M240"/>
  <c r="M238"/>
  <c r="M236"/>
  <c r="M233"/>
  <c r="M230"/>
  <c r="M227"/>
  <c r="M224"/>
  <c r="M221"/>
  <c r="M220" s="1"/>
  <c r="M218"/>
  <c r="M217" s="1"/>
  <c r="M214"/>
  <c r="M213" s="1"/>
  <c r="M212" s="1"/>
  <c r="M193"/>
  <c r="M191"/>
  <c r="M189"/>
  <c r="M182"/>
  <c r="M179"/>
  <c r="M176"/>
  <c r="M173"/>
  <c r="M170"/>
  <c r="M167"/>
  <c r="M164"/>
  <c r="M162"/>
  <c r="M159"/>
  <c r="M157"/>
  <c r="M154"/>
  <c r="M152"/>
  <c r="M149"/>
  <c r="M147"/>
  <c r="M145"/>
  <c r="M143"/>
  <c r="M141"/>
  <c r="M139"/>
  <c r="M135"/>
  <c r="M124"/>
  <c r="M123" s="1"/>
  <c r="M122" s="1"/>
  <c r="M120"/>
  <c r="M118"/>
  <c r="M116"/>
  <c r="M113"/>
  <c r="M112" s="1"/>
  <c r="M109"/>
  <c r="M106"/>
  <c r="M104"/>
  <c r="M102"/>
  <c r="M98"/>
  <c r="M96"/>
  <c r="M93"/>
  <c r="M92" s="1"/>
  <c r="M89"/>
  <c r="M86"/>
  <c r="M84"/>
  <c r="M82"/>
  <c r="M81" s="1"/>
  <c r="M80" s="1"/>
  <c r="M76"/>
  <c r="M74"/>
  <c r="M71"/>
  <c r="M68"/>
  <c r="M67" s="1"/>
  <c r="M65"/>
  <c r="M64" s="1"/>
  <c r="M61"/>
  <c r="M58"/>
  <c r="M56"/>
  <c r="M53"/>
  <c r="M50"/>
  <c r="M47"/>
  <c r="M46" s="1"/>
  <c r="M41"/>
  <c r="M38"/>
  <c r="M35"/>
  <c r="M31"/>
  <c r="M28"/>
  <c r="M25"/>
  <c r="M22"/>
  <c r="M19"/>
  <c r="M15"/>
  <c r="M14" s="1"/>
  <c r="M18" l="1"/>
  <c r="M138"/>
  <c r="M258"/>
  <c r="N95"/>
  <c r="N101"/>
  <c r="N138"/>
  <c r="N258"/>
  <c r="N281"/>
  <c r="N277"/>
  <c r="M281"/>
  <c r="M277" s="1"/>
  <c r="N188"/>
  <c r="N49"/>
  <c r="N156"/>
  <c r="N161"/>
  <c r="N223"/>
  <c r="M223"/>
  <c r="M128"/>
  <c r="M115"/>
  <c r="M250"/>
  <c r="N128"/>
  <c r="M70"/>
  <c r="M156"/>
  <c r="M161"/>
  <c r="M188"/>
  <c r="N70"/>
  <c r="N115"/>
  <c r="N250"/>
  <c r="M34"/>
  <c r="M49"/>
  <c r="M95"/>
  <c r="M101"/>
  <c r="M100" s="1"/>
  <c r="M151"/>
  <c r="N18"/>
  <c r="N34"/>
  <c r="N100"/>
  <c r="N151"/>
  <c r="M127" l="1"/>
  <c r="N13"/>
  <c r="M13"/>
  <c r="N216"/>
  <c r="M216"/>
  <c r="N127"/>
  <c r="N287" l="1"/>
  <c r="M287"/>
</calcChain>
</file>

<file path=xl/sharedStrings.xml><?xml version="1.0" encoding="utf-8"?>
<sst xmlns="http://schemas.openxmlformats.org/spreadsheetml/2006/main" count="834" uniqueCount="263">
  <si>
    <t>000</t>
  </si>
  <si>
    <t>0000000000</t>
  </si>
  <si>
    <t>540</t>
  </si>
  <si>
    <t>9700075060</t>
  </si>
  <si>
    <t>Иные межбюджетные трансферты</t>
  </si>
  <si>
    <t>Субсидии бюджетам поселений на закупку и доставку угля для казенных, бюджетных и автономных учреждений расположенных в труднодоступных населенных пунктах</t>
  </si>
  <si>
    <t>9700075020</t>
  </si>
  <si>
    <t>Субсидии на финансирование на оплату коммунальных услуг (в отношении расходов по оплате электрической и тепловой энергии, водоснабжения) приобретение котельно-печного топлива для казенных, бюджетных и автономных учреждений (с учетом доставки и услуг поставщика)</t>
  </si>
  <si>
    <t>Прочие межбюджетные трансферты общего характера</t>
  </si>
  <si>
    <t>511</t>
  </si>
  <si>
    <t>9700020010</t>
  </si>
  <si>
    <t>Дотации на выравнивание бюджетной обеспеченности</t>
  </si>
  <si>
    <t xml:space="preserve">Дотация на выравнивание уровня бюджетной обеспеченности 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</si>
  <si>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</si>
  <si>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РОССИЙСКОЙ ФЕДЕРАЦИИ</t>
  </si>
  <si>
    <t>621</t>
  </si>
  <si>
    <t>1200040590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</si>
  <si>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</si>
  <si>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Муниципальная программа "Развитие средств массовой информации в Дзун-Хемчикском кожууне Республике Тыва на 2019 - 2021 годы"</t>
  </si>
  <si>
    <t>СРЕДСТВА МАССОВОЙ ИНФОРМАЦИИ</t>
  </si>
  <si>
    <t>244</t>
  </si>
  <si>
    <t>1100040590</t>
  </si>
  <si>
    <t>Прочая закупка товаров, работ и услуг для обеспечения государственных (муниципальных) нужд</t>
  </si>
  <si>
    <t>Проведение культурно-массовых и спортивных мероприятий</t>
  </si>
  <si>
    <t>Физическая культура</t>
  </si>
  <si>
    <t>ФИЗИЧЕСКАЯ КУЛЬТУРА И СПОРТ</t>
  </si>
  <si>
    <t>852</t>
  </si>
  <si>
    <t>8901000870</t>
  </si>
  <si>
    <t>Уплата прочих налогов, сборов и иных платежей</t>
  </si>
  <si>
    <t>Обеспечение деятельности представительного органа местного самоуправления (Иные выплаты персоналу муниципальных органов, за исключением фонда оплаты труда)</t>
  </si>
  <si>
    <t>8901000190</t>
  </si>
  <si>
    <t>242</t>
  </si>
  <si>
    <t>Закупка товаров, работ, услуг в сфере информационно-коммуникационных технологий</t>
  </si>
  <si>
    <t>Обеспечение деятельности представительного органа местного самоуправления (Закупка товаров, работ и услуг для обеспечения муниципальных нужд)</t>
  </si>
  <si>
    <t>129</t>
  </si>
  <si>
    <t>8901000110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</si>
  <si>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</si>
  <si>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121</t>
  </si>
  <si>
    <t>Фонд оплаты труда государственных (муниципальных) органов</t>
  </si>
  <si>
    <t>Аппарат управления труда и социального развития</t>
  </si>
  <si>
    <t>0110076040</t>
  </si>
  <si>
    <t>Субвенции на обеспечение выполнения передаваемых государственных полномочий в соответствии с действующим законодательством по расчету предоставления жилищных субсидий гражданам</t>
  </si>
  <si>
    <t>Другие вопросы в области социальной политики</t>
  </si>
  <si>
    <t>313</t>
  </si>
  <si>
    <t>0710476090</t>
  </si>
  <si>
    <t>Пособия, компенсации, меры социальной поддержки по публичным нормативным обязательствам</t>
  </si>
  <si>
    <t>Субвенции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</si>
  <si>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0100055730</t>
  </si>
  <si>
    <t>Выплаты ежемесячных пособий на первого ребенка рожденного с 1 января 2018 года</t>
  </si>
  <si>
    <t>0100053800</t>
  </si>
  <si>
    <t>Выплата государственных пособий лицам, не подлежащим обязательному социальному страхованию, на случай временной нетрудоспособности и в связи с материнством, и лицам, уволенным в связи с ликвидацией организаций (прекращение деятельности, полномочий физическими лицами)</t>
  </si>
  <si>
    <t>Охрана семьи и детства</t>
  </si>
  <si>
    <t>9301000000</t>
  </si>
  <si>
    <t>Субвенции на оплату части затрат на транспортировку угля граждан, проживающих в труднодоступных населенных пунктах</t>
  </si>
  <si>
    <t>1020040590</t>
  </si>
  <si>
    <t>Подпрограмма "Дети кожууна на 2019-2021 годы"</t>
  </si>
  <si>
    <t>1010040590</t>
  </si>
  <si>
    <t>Предоставление социальной помощи семьям, оказавщихся в трудной жизненной ситуации</t>
  </si>
  <si>
    <t>611</t>
  </si>
  <si>
    <t>0720076140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</si>
  <si>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</si>
  <si>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Субвенции на компенсацию расходов на оплату жилых помещений, отопления и освещения педагогическим работникам, проживающими и работающим в сельской местности</t>
  </si>
  <si>
    <t>01000L0270</t>
  </si>
  <si>
    <t>Реализация мероприятий государственной программы Российской Федерации "Доступная среда" на 2011 - 2020 годы</t>
  </si>
  <si>
    <t>0100076120</t>
  </si>
  <si>
    <t>Осуществление переданных полномочий Республики Тыва на реализацию Закона Республики Тыва "О погребении и похоронном деле в Республике Тыва"</t>
  </si>
  <si>
    <t>0100076110</t>
  </si>
  <si>
    <t>Обеспечение равной доступности услуг общественного транспорта для отдельных категорий граждан</t>
  </si>
  <si>
    <t>0100076070</t>
  </si>
  <si>
    <t>Осуществление переданных полномочий Республики Тыва в области осуществления назначения и выплаты ежемесячного пособия на ребенка</t>
  </si>
  <si>
    <t>0100076060</t>
  </si>
  <si>
    <t>Обеспечение мер социальной поддержки ветераном труда</t>
  </si>
  <si>
    <t>0100076030</t>
  </si>
  <si>
    <t>Осуществление переданных полномочий Республики Тыва по предоставлению гражданам субсидий на оплату жилых помещений и коммунальных услуг</t>
  </si>
  <si>
    <t>0100052500</t>
  </si>
  <si>
    <t>Оплата жилищно-коммунальных услуг отдельным категориям граждан</t>
  </si>
  <si>
    <t>Социальное обеспечение населения</t>
  </si>
  <si>
    <t>1030040590</t>
  </si>
  <si>
    <t>Муниципальная программа "Профилактика пьянства, алкоголизма и их медико-социальных последствий на территории Дзун-Хемчикского кожууна на 2017-2019 годы"</t>
  </si>
  <si>
    <t>Социальное обслуживание населения</t>
  </si>
  <si>
    <t>312</t>
  </si>
  <si>
    <t>0100040590</t>
  </si>
  <si>
    <t>Иные пенсии, социальные доплаты к пенсиям</t>
  </si>
  <si>
    <t>Подпрограмма "Доплаты к пенсиям, дополнительное пенсионное обеспечение"</t>
  </si>
  <si>
    <t>Пенсионное обеспечение</t>
  </si>
  <si>
    <t>Социальная политика</t>
  </si>
  <si>
    <t>0900001310</t>
  </si>
  <si>
    <t>Флюрографическое обследование органов грудной клетки на передвижной флюрографической установке населения</t>
  </si>
  <si>
    <t>Другие вопросы в области здравоохранения</t>
  </si>
  <si>
    <t>ЗДРАВООХРАНЕНИЕ</t>
  </si>
  <si>
    <t>9500000611</t>
  </si>
  <si>
    <t>методический кабинет</t>
  </si>
  <si>
    <t>9500000190</t>
  </si>
  <si>
    <t>119</t>
  </si>
  <si>
    <t>9500000110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</si>
  <si>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</si>
  <si>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111</t>
  </si>
  <si>
    <t>Фонд оплаты труда учреждений</t>
  </si>
  <si>
    <t>другие вопросы в области культуры</t>
  </si>
  <si>
    <t>8900800870</t>
  </si>
  <si>
    <t>851</t>
  </si>
  <si>
    <t>Уплата налога на имущество организаций и земельного налога</t>
  </si>
  <si>
    <t>8900800190</t>
  </si>
  <si>
    <t>8900800110</t>
  </si>
  <si>
    <t>Аппарат управление культуры</t>
  </si>
  <si>
    <t>Другие вопросы в области культуры, кинематографии</t>
  </si>
  <si>
    <t>0830040590</t>
  </si>
  <si>
    <t>Предоставление субсидии бюджетным учреждениям на финансовое обеспечение муниципального  задания на оказание муниципальных услуг</t>
  </si>
  <si>
    <t>0820040590</t>
  </si>
  <si>
    <t>0810040590</t>
  </si>
  <si>
    <t>Культура</t>
  </si>
  <si>
    <t>КУЛЬТУРА, КИНЕМАТОГРАФИЯ</t>
  </si>
  <si>
    <t>9700076100</t>
  </si>
  <si>
    <t>Субвенции на осуществление переданных полномочий по комиссии по делам несовершеннолетних</t>
  </si>
  <si>
    <t>853</t>
  </si>
  <si>
    <t>9400000870</t>
  </si>
  <si>
    <t>Уплата иных платежей</t>
  </si>
  <si>
    <t>9400000190</t>
  </si>
  <si>
    <t>9400000110</t>
  </si>
  <si>
    <t>Другие вопросы в области образования</t>
  </si>
  <si>
    <t>8900700870</t>
  </si>
  <si>
    <t>8900700190</t>
  </si>
  <si>
    <t>8900700110</t>
  </si>
  <si>
    <t>Аппарат управления образования</t>
  </si>
  <si>
    <t>340</t>
  </si>
  <si>
    <t>0740040590</t>
  </si>
  <si>
    <t>Стипендии</t>
  </si>
  <si>
    <t>Организация проезда участника губернаторского проекта до места учебы</t>
  </si>
  <si>
    <t>0750075040</t>
  </si>
  <si>
    <t>Реализация мероприятий по проведению оздоровительной кампании детей</t>
  </si>
  <si>
    <t>0750043200</t>
  </si>
  <si>
    <t>Организация отдыха и оздоровления детей в оздоровительных организациях</t>
  </si>
  <si>
    <t>Молодежная политика и оздоровление детей</t>
  </si>
  <si>
    <t>0730042305</t>
  </si>
  <si>
    <t>Организация предоставления дополнительного образования детей в муниципальных учреждениях доплнительного образования (ДШИ)</t>
  </si>
  <si>
    <t>0730042301</t>
  </si>
  <si>
    <t>Организация предоставления дополнительного образования детей в муниципальных учреждениях доплнительного образования (ЦДЮТТ)</t>
  </si>
  <si>
    <t>Дополнительное образование</t>
  </si>
  <si>
    <t>112</t>
  </si>
  <si>
    <t>0760000290</t>
  </si>
  <si>
    <t>Иные выплаты персоналу учреждений, за исключением фонда оплаты труда</t>
  </si>
  <si>
    <t>Поддержка учителей - носителей русского языка, выезжающих для работы в сельскую школу</t>
  </si>
  <si>
    <t>07200L0970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</si>
  <si>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</si>
  <si>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072007602У</t>
  </si>
  <si>
    <t>Обеспечение деятельности муниципальных учреждений (оказание услуг) за счет субвенций на реализацию основных общеобразовательных программ в области общего образования (учебные расходы)</t>
  </si>
  <si>
    <t>0720076020</t>
  </si>
  <si>
    <t>Обеспечение деятельности муниципальных учреждений (оказание услуг) за счет субвенций на реализацию основных общеобразовательных программ в области общего образования</t>
  </si>
  <si>
    <t>0720040591</t>
  </si>
  <si>
    <t>Предоставление субсидии бюджетным учреждениям на финансовое обеспечение муниципального задания на оказание муниципальных услуг</t>
  </si>
  <si>
    <t>0720040590</t>
  </si>
  <si>
    <t>Общее образование</t>
  </si>
  <si>
    <t>071007602У</t>
  </si>
  <si>
    <t>Обеспечение деятельности муниципальных учреждений (оказание услуг) за счет субвенций на реализацию основных общеобразовательных программ в области дошкольного образования (учебные расходы)</t>
  </si>
  <si>
    <t>0710076020</t>
  </si>
  <si>
    <t>Обеспечение деятельности муниципальных учреждений (оказание услуг) за счет субвенций на реализацию основных общеобразовательных программ в области дошкольного образования</t>
  </si>
  <si>
    <t>0710040590</t>
  </si>
  <si>
    <t>Предоставление субсидии бюджетным учреждениям на финансовое обеспечение муниципального заданания на оказание муниципальных услуг</t>
  </si>
  <si>
    <t>Дошкольное образование</t>
  </si>
  <si>
    <t>Образование</t>
  </si>
  <si>
    <t>0500040590</t>
  </si>
  <si>
    <t>Жилищно-коммунальное хозяйство</t>
  </si>
  <si>
    <t>Благоустройство</t>
  </si>
  <si>
    <t>0420040590</t>
  </si>
  <si>
    <t>Муниципальная программа "Развитие земельно-имущественных отношений на территории Дзун-Хемчикского кожууна на 2018-2019 годы"</t>
  </si>
  <si>
    <t>0410040590</t>
  </si>
  <si>
    <t>Муниципальная программа "Развитие и поддержка субъектов малого и среднего предпринимательства в Дзун-Хемчикском кожууне на 2018-2020 годы"</t>
  </si>
  <si>
    <t>0300067010</t>
  </si>
  <si>
    <t>Комплексные меры по уничтожению зарослей дикорастущей конопли</t>
  </si>
  <si>
    <t>Другие вопросы в области национальной экономики</t>
  </si>
  <si>
    <t>0400040590</t>
  </si>
  <si>
    <t>Средства дорожного фонда</t>
  </si>
  <si>
    <t>Дорожное хозяйство (дорожные фонды)</t>
  </si>
  <si>
    <t>8900400190</t>
  </si>
  <si>
    <t>8900400110</t>
  </si>
  <si>
    <t>Аппарат управления сельского хозяйства</t>
  </si>
  <si>
    <t>0300060410</t>
  </si>
  <si>
    <t>Субсидии на оказание поддержки сельскохозяйственным товаропроизводителям в области растениеводства</t>
  </si>
  <si>
    <t>812</t>
  </si>
  <si>
    <t>0300060180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</si>
  <si>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</si>
  <si>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Субсидии на развитие овцеводства и козоводства</t>
  </si>
  <si>
    <t>Сельское хозяйство и рыболовство</t>
  </si>
  <si>
    <t>Национальная экономика</t>
  </si>
  <si>
    <t>0220040590</t>
  </si>
  <si>
    <t>Подпрограмма "Повышение безопасности дорожного движения в Дзун-Хемчикском кожууне"</t>
  </si>
  <si>
    <t>0200003140</t>
  </si>
  <si>
    <t>Предупреждение безнадзорности, профилактика правонарушений несовершеннолетних и молодежи</t>
  </si>
  <si>
    <t>Другие вопросы в области национальной безопасности и правоохранительной деятельности</t>
  </si>
  <si>
    <t>0210040590</t>
  </si>
  <si>
    <t>Подпрограмма "Пожарная безопасность в Дзун-Хемчикском кожууне"</t>
  </si>
  <si>
    <t>Обеспечение пожарной безопасности</t>
  </si>
  <si>
    <t>9800000190</t>
  </si>
  <si>
    <t>9800000110</t>
  </si>
  <si>
    <t>Расходы ЕДДС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</si>
  <si>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</si>
  <si>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</si>
  <si>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530</t>
  </si>
  <si>
    <t>9990051180</t>
  </si>
  <si>
    <t>Субвенции</t>
  </si>
  <si>
    <t>Субвенции на осуществление первичного воинского учета на территориях, где отсутствуют военные комиссариаты</t>
  </si>
  <si>
    <t>Мобилизационная и вневойсковая подготовка</t>
  </si>
  <si>
    <t>Национальная оборона</t>
  </si>
  <si>
    <t>9700076130</t>
  </si>
  <si>
    <t>Субвенции на осуществление переданных полномочий по созданию,организации и обеспечению деятельности административных комиссий</t>
  </si>
  <si>
    <t>9700076050</t>
  </si>
  <si>
    <t>Субвенции на осуществление государственных полномочий по установлению запрета на розничную продажу алкогольной продукции и Республики Тыва</t>
  </si>
  <si>
    <t>8900000110</t>
  </si>
  <si>
    <t>Расходы на выплаты персоналу муниципальных органов</t>
  </si>
  <si>
    <t>Другие общегосударственные вопросы</t>
  </si>
  <si>
    <t>870</t>
  </si>
  <si>
    <t>9700004000</t>
  </si>
  <si>
    <t>Резервные средства</t>
  </si>
  <si>
    <t>Резервный фонд местного бюджета</t>
  </si>
  <si>
    <t>Резервные фонды</t>
  </si>
  <si>
    <t>9400002000</t>
  </si>
  <si>
    <t>Содержание избирательной комиссии муниципального района, территориальных комиссий, участковых комиссий</t>
  </si>
  <si>
    <t>Обеспечение проведения выборов и референдумов</t>
  </si>
  <si>
    <t>9200000190</t>
  </si>
  <si>
    <t>9200000110</t>
  </si>
  <si>
    <t>Расходы на содержание Контрольно-счетного органа</t>
  </si>
  <si>
    <t>9100000870</t>
  </si>
  <si>
    <t>9100000190</t>
  </si>
  <si>
    <t>9100000110</t>
  </si>
  <si>
    <t>Аппарат Финансового управления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</si>
  <si>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</si>
  <si>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7800051200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</si>
  <si>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</si>
  <si>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</si>
  <si>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7800000870</t>
  </si>
  <si>
    <t>7800000190</t>
  </si>
  <si>
    <t>7800000114</t>
  </si>
  <si>
    <t xml:space="preserve">Аппарат управление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</si>
  <si>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</si>
  <si>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7900000870</t>
  </si>
  <si>
    <t>123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</si>
  <si>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</si>
  <si>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7900000190</t>
  </si>
  <si>
    <t>7900000113</t>
  </si>
  <si>
    <t>Аппарат Хурала представителей</t>
  </si>
  <si>
    <t>7900000112</t>
  </si>
  <si>
    <t>Секретарь Хурала представителей</t>
  </si>
  <si>
    <t>7900000111</t>
  </si>
  <si>
    <t>Глава кожууна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</si>
  <si>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</si>
  <si>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7800000111</t>
  </si>
  <si>
    <t>Председатель администрации кожууна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</si>
  <si>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</si>
  <si>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</si>
  <si>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ВР</t>
  </si>
  <si>
    <t>ЦСР</t>
  </si>
  <si>
    <t>ПР</t>
  </si>
  <si>
    <t>РЗ</t>
  </si>
  <si>
    <t>Наименование показателя</t>
  </si>
  <si>
    <t>2020год</t>
  </si>
  <si>
    <t>УСЛОВНО УТВЕРЖДЕННЫЕ РАСХОДЫ</t>
  </si>
  <si>
    <t>Приложение 9</t>
  </si>
  <si>
    <t>тыс.рублей</t>
  </si>
  <si>
    <t>к Решению Хурала представителей муниципального района Дзун-Хемчикский кожуун Республики Тыва "О кожуунном бюджета муниципального района Дзун-Хемчикский кожуун Республики Тыва на 2019 год и на плановый период 2020 и 2021 годов"</t>
  </si>
  <si>
    <t>по разделам и подразделам, целевым статьям и видам расходов</t>
  </si>
  <si>
    <t>Распределение бюджетных ассигнований на плановый период 2020-2021 годы</t>
  </si>
  <si>
    <t>ИТОГО</t>
  </si>
  <si>
    <t>от " 26 " декабря  2018г.  № 227</t>
  </si>
</sst>
</file>

<file path=xl/styles.xml><?xml version="1.0" encoding="utf-8"?>
<styleSheet xmlns="http://schemas.openxmlformats.org/spreadsheetml/2006/main">
  <numFmts count="7">
    <numFmt numFmtId="164" formatCode="#,##0.00;[Red]\-#,##0.00;0.00"/>
    <numFmt numFmtId="165" formatCode="#,##0;[Red]\-#,##0;0"/>
    <numFmt numFmtId="166" formatCode="000"/>
    <numFmt numFmtId="167" formatCode="0000000000"/>
    <numFmt numFmtId="168" formatCode="00"/>
    <numFmt numFmtId="169" formatCode="#,##0.0;[Red]\-#,##0.0;0.0"/>
    <numFmt numFmtId="170" formatCode="#,##0.0_ ;[Red]\-#,##0.0\ "/>
  </numFmts>
  <fonts count="14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8"/>
      <color rgb="FFFF000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1" fillId="0" borderId="0" xfId="1" applyBorder="1" applyProtection="1">
      <protection hidden="1"/>
    </xf>
    <xf numFmtId="0" fontId="1" fillId="0" borderId="0" xfId="1" applyBorder="1" applyAlignment="1" applyProtection="1">
      <alignment horizontal="center"/>
      <protection hidden="1"/>
    </xf>
    <xf numFmtId="0" fontId="1" fillId="0" borderId="0" xfId="1" applyAlignment="1">
      <alignment horizontal="center"/>
    </xf>
    <xf numFmtId="165" fontId="1" fillId="2" borderId="0" xfId="1" applyNumberFormat="1" applyFill="1"/>
    <xf numFmtId="0" fontId="1" fillId="2" borderId="0" xfId="1" applyFill="1"/>
    <xf numFmtId="0" fontId="2" fillId="2" borderId="0" xfId="1" applyFont="1" applyFill="1"/>
    <xf numFmtId="165" fontId="3" fillId="2" borderId="0" xfId="1" applyNumberFormat="1" applyFont="1" applyFill="1" applyBorder="1" applyAlignment="1" applyProtection="1">
      <protection hidden="1"/>
    </xf>
    <xf numFmtId="0" fontId="5" fillId="2" borderId="0" xfId="1" applyFont="1" applyFill="1"/>
    <xf numFmtId="0" fontId="4" fillId="2" borderId="0" xfId="1" applyFont="1" applyFill="1"/>
    <xf numFmtId="0" fontId="7" fillId="0" borderId="0" xfId="1" applyFont="1" applyProtection="1">
      <protection hidden="1"/>
    </xf>
    <xf numFmtId="0" fontId="7" fillId="0" borderId="0" xfId="1" applyNumberFormat="1" applyFont="1" applyFill="1" applyAlignment="1" applyProtection="1">
      <protection hidden="1"/>
    </xf>
    <xf numFmtId="0" fontId="7" fillId="0" borderId="0" xfId="1" applyFont="1" applyAlignment="1" applyProtection="1">
      <alignment horizontal="center"/>
      <protection hidden="1"/>
    </xf>
    <xf numFmtId="0" fontId="8" fillId="0" borderId="0" xfId="1" applyNumberFormat="1" applyFont="1" applyFill="1" applyBorder="1" applyAlignment="1" applyProtection="1">
      <alignment horizontal="center"/>
      <protection hidden="1"/>
    </xf>
    <xf numFmtId="0" fontId="9" fillId="0" borderId="0" xfId="1" applyNumberFormat="1" applyFont="1" applyFill="1" applyAlignment="1" applyProtection="1">
      <protection hidden="1"/>
    </xf>
    <xf numFmtId="0" fontId="9" fillId="0" borderId="0" xfId="1" applyNumberFormat="1" applyFont="1" applyFill="1" applyAlignment="1" applyProtection="1">
      <alignment horizontal="center"/>
      <protection hidden="1"/>
    </xf>
    <xf numFmtId="0" fontId="7" fillId="0" borderId="0" xfId="1" applyNumberFormat="1" applyFont="1" applyFill="1" applyBorder="1" applyAlignment="1" applyProtection="1">
      <protection hidden="1"/>
    </xf>
    <xf numFmtId="0" fontId="8" fillId="2" borderId="0" xfId="1" applyNumberFormat="1" applyFont="1" applyFill="1" applyBorder="1" applyAlignment="1" applyProtection="1">
      <protection hidden="1"/>
    </xf>
    <xf numFmtId="165" fontId="8" fillId="2" borderId="0" xfId="1" applyNumberFormat="1" applyFont="1" applyFill="1" applyBorder="1" applyAlignment="1" applyProtection="1">
      <protection hidden="1"/>
    </xf>
    <xf numFmtId="0" fontId="7" fillId="2" borderId="0" xfId="1" applyNumberFormat="1" applyFont="1" applyFill="1" applyBorder="1" applyAlignment="1" applyProtection="1">
      <protection hidden="1"/>
    </xf>
    <xf numFmtId="165" fontId="10" fillId="2" borderId="0" xfId="1" applyNumberFormat="1" applyFont="1" applyFill="1" applyBorder="1" applyAlignment="1" applyProtection="1">
      <protection hidden="1"/>
    </xf>
    <xf numFmtId="0" fontId="9" fillId="2" borderId="0" xfId="1" applyNumberFormat="1" applyFont="1" applyFill="1" applyBorder="1" applyAlignment="1" applyProtection="1">
      <protection hidden="1"/>
    </xf>
    <xf numFmtId="0" fontId="6" fillId="2" borderId="0" xfId="1" applyNumberFormat="1" applyFont="1" applyFill="1" applyBorder="1" applyAlignment="1" applyProtection="1">
      <protection hidden="1"/>
    </xf>
    <xf numFmtId="0" fontId="8" fillId="0" borderId="0" xfId="1" applyNumberFormat="1" applyFont="1" applyFill="1" applyBorder="1" applyAlignment="1" applyProtection="1">
      <protection hidden="1"/>
    </xf>
    <xf numFmtId="0" fontId="9" fillId="0" borderId="0" xfId="1" applyNumberFormat="1" applyFont="1" applyFill="1" applyBorder="1" applyAlignment="1" applyProtection="1">
      <protection hidden="1"/>
    </xf>
    <xf numFmtId="164" fontId="9" fillId="0" borderId="0" xfId="1" applyNumberFormat="1" applyFont="1" applyFill="1" applyBorder="1" applyAlignment="1" applyProtection="1">
      <protection hidden="1"/>
    </xf>
    <xf numFmtId="0" fontId="8" fillId="0" borderId="0" xfId="1" applyNumberFormat="1" applyFont="1" applyFill="1" applyAlignment="1" applyProtection="1">
      <alignment horizontal="center"/>
      <protection hidden="1"/>
    </xf>
    <xf numFmtId="0" fontId="8" fillId="0" borderId="0" xfId="1" applyFont="1" applyAlignment="1" applyProtection="1">
      <alignment vertical="center" wrapText="1"/>
      <protection hidden="1"/>
    </xf>
    <xf numFmtId="0" fontId="7" fillId="0" borderId="0" xfId="1" applyFont="1" applyAlignment="1" applyProtection="1">
      <protection hidden="1"/>
    </xf>
    <xf numFmtId="0" fontId="12" fillId="0" borderId="3" xfId="1" applyNumberFormat="1" applyFont="1" applyFill="1" applyBorder="1" applyAlignment="1" applyProtection="1">
      <alignment horizontal="center" vertical="center" wrapText="1"/>
      <protection hidden="1"/>
    </xf>
    <xf numFmtId="168" fontId="12" fillId="2" borderId="3" xfId="1" applyNumberFormat="1" applyFont="1" applyFill="1" applyBorder="1" applyAlignment="1" applyProtection="1">
      <alignment horizontal="center"/>
      <protection hidden="1"/>
    </xf>
    <xf numFmtId="167" fontId="12" fillId="2" borderId="3" xfId="1" applyNumberFormat="1" applyFont="1" applyFill="1" applyBorder="1" applyAlignment="1" applyProtection="1">
      <alignment horizontal="center"/>
      <protection hidden="1"/>
    </xf>
    <xf numFmtId="166" fontId="12" fillId="2" borderId="3" xfId="1" applyNumberFormat="1" applyFont="1" applyFill="1" applyBorder="1" applyAlignment="1" applyProtection="1">
      <alignment horizontal="center"/>
      <protection hidden="1"/>
    </xf>
    <xf numFmtId="169" fontId="12" fillId="2" borderId="3" xfId="1" applyNumberFormat="1" applyFont="1" applyFill="1" applyBorder="1" applyAlignment="1" applyProtection="1">
      <alignment horizontal="center"/>
      <protection hidden="1"/>
    </xf>
    <xf numFmtId="168" fontId="13" fillId="2" borderId="3" xfId="1" applyNumberFormat="1" applyFont="1" applyFill="1" applyBorder="1" applyAlignment="1" applyProtection="1">
      <alignment horizontal="center"/>
      <protection hidden="1"/>
    </xf>
    <xf numFmtId="167" fontId="13" fillId="2" borderId="3" xfId="1" applyNumberFormat="1" applyFont="1" applyFill="1" applyBorder="1" applyAlignment="1" applyProtection="1">
      <alignment horizontal="center"/>
      <protection hidden="1"/>
    </xf>
    <xf numFmtId="166" fontId="13" fillId="2" borderId="3" xfId="1" applyNumberFormat="1" applyFont="1" applyFill="1" applyBorder="1" applyAlignment="1" applyProtection="1">
      <alignment horizontal="center"/>
      <protection hidden="1"/>
    </xf>
    <xf numFmtId="169" fontId="13" fillId="2" borderId="3" xfId="1" applyNumberFormat="1" applyFont="1" applyFill="1" applyBorder="1" applyAlignment="1" applyProtection="1">
      <alignment horizontal="center"/>
      <protection hidden="1"/>
    </xf>
    <xf numFmtId="0" fontId="12" fillId="0" borderId="3" xfId="1" applyFont="1" applyBorder="1" applyAlignment="1" applyProtection="1">
      <alignment horizontal="center"/>
      <protection hidden="1"/>
    </xf>
    <xf numFmtId="0" fontId="13" fillId="0" borderId="3" xfId="1" applyNumberFormat="1" applyFont="1" applyFill="1" applyBorder="1" applyAlignment="1" applyProtection="1">
      <alignment horizontal="center"/>
      <protection hidden="1"/>
    </xf>
    <xf numFmtId="169" fontId="12" fillId="0" borderId="3" xfId="1" applyNumberFormat="1" applyFont="1" applyFill="1" applyBorder="1" applyAlignment="1" applyProtection="1">
      <alignment horizontal="center"/>
      <protection hidden="1"/>
    </xf>
    <xf numFmtId="170" fontId="1" fillId="0" borderId="0" xfId="1" applyNumberFormat="1" applyAlignment="1">
      <alignment horizontal="center"/>
    </xf>
    <xf numFmtId="169" fontId="10" fillId="2" borderId="0" xfId="1" applyNumberFormat="1" applyFont="1" applyFill="1" applyBorder="1" applyAlignment="1" applyProtection="1">
      <protection hidden="1"/>
    </xf>
    <xf numFmtId="0" fontId="8" fillId="0" borderId="0" xfId="1" applyFont="1" applyAlignment="1" applyProtection="1">
      <alignment horizontal="right" vertical="center" wrapText="1"/>
      <protection hidden="1"/>
    </xf>
    <xf numFmtId="0" fontId="7" fillId="0" borderId="0" xfId="1" applyFont="1" applyAlignment="1" applyProtection="1">
      <alignment horizontal="center"/>
      <protection hidden="1"/>
    </xf>
    <xf numFmtId="0" fontId="12" fillId="0" borderId="3" xfId="1" applyFont="1" applyBorder="1" applyAlignment="1" applyProtection="1">
      <alignment horizontal="center"/>
      <protection hidden="1"/>
    </xf>
    <xf numFmtId="0" fontId="12" fillId="0" borderId="1" xfId="1" applyNumberFormat="1" applyFont="1" applyFill="1" applyBorder="1" applyAlignment="1" applyProtection="1">
      <alignment horizontal="center"/>
      <protection hidden="1"/>
    </xf>
    <xf numFmtId="0" fontId="12" fillId="0" borderId="2" xfId="1" applyNumberFormat="1" applyFont="1" applyFill="1" applyBorder="1" applyAlignment="1" applyProtection="1">
      <alignment horizontal="center"/>
      <protection hidden="1"/>
    </xf>
    <xf numFmtId="0" fontId="12" fillId="0" borderId="4" xfId="1" applyNumberFormat="1" applyFont="1" applyFill="1" applyBorder="1" applyAlignment="1" applyProtection="1">
      <alignment horizontal="center"/>
      <protection hidden="1"/>
    </xf>
    <xf numFmtId="0" fontId="11" fillId="0" borderId="0" xfId="1" applyNumberFormat="1" applyFont="1" applyFill="1" applyAlignment="1" applyProtection="1">
      <alignment horizontal="center"/>
      <protection hidden="1"/>
    </xf>
    <xf numFmtId="0" fontId="13" fillId="2" borderId="3" xfId="1" applyNumberFormat="1" applyFont="1" applyFill="1" applyBorder="1" applyAlignment="1" applyProtection="1">
      <alignment wrapText="1"/>
      <protection hidden="1"/>
    </xf>
    <xf numFmtId="0" fontId="12" fillId="2" borderId="3" xfId="1" applyNumberFormat="1" applyFont="1" applyFill="1" applyBorder="1" applyAlignment="1" applyProtection="1">
      <alignment wrapText="1"/>
      <protection hidden="1"/>
    </xf>
    <xf numFmtId="0" fontId="12" fillId="0" borderId="3" xfId="1" applyNumberFormat="1" applyFont="1" applyFill="1" applyBorder="1" applyAlignment="1" applyProtection="1">
      <alignment horizontal="center" vertical="center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0"/>
  <sheetViews>
    <sheetView showGridLines="0" tabSelected="1" zoomScaleNormal="100" workbookViewId="0">
      <selection activeCell="L4" sqref="L4"/>
    </sheetView>
  </sheetViews>
  <sheetFormatPr defaultColWidth="9.140625" defaultRowHeight="12.75"/>
  <cols>
    <col min="1" max="1" width="1.42578125" style="1" customWidth="1"/>
    <col min="2" max="2" width="0.85546875" style="1" customWidth="1"/>
    <col min="3" max="3" width="0.7109375" style="1" customWidth="1"/>
    <col min="4" max="4" width="0.5703125" style="1" customWidth="1"/>
    <col min="5" max="6" width="0.7109375" style="1" customWidth="1"/>
    <col min="7" max="7" width="0.5703125" style="1" customWidth="1"/>
    <col min="8" max="8" width="53" style="1" customWidth="1"/>
    <col min="9" max="9" width="6" style="1" customWidth="1"/>
    <col min="10" max="10" width="4.5703125" style="1" customWidth="1"/>
    <col min="11" max="11" width="13" style="1" customWidth="1"/>
    <col min="12" max="12" width="6.140625" style="1" customWidth="1"/>
    <col min="13" max="13" width="10" style="6" customWidth="1"/>
    <col min="14" max="14" width="10.42578125" style="6" customWidth="1"/>
    <col min="15" max="15" width="9.5703125" style="1" customWidth="1"/>
    <col min="16" max="255" width="9.140625" style="1" customWidth="1"/>
    <col min="256" max="16384" width="9.140625" style="1"/>
  </cols>
  <sheetData>
    <row r="1" spans="1:16" ht="12.75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47" t="s">
        <v>256</v>
      </c>
      <c r="N1" s="47"/>
      <c r="O1" s="14"/>
    </row>
    <row r="2" spans="1:16" ht="58.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46" t="s">
        <v>258</v>
      </c>
      <c r="L2" s="46"/>
      <c r="M2" s="46"/>
      <c r="N2" s="46"/>
      <c r="O2" s="30"/>
    </row>
    <row r="3" spans="1:16" ht="12.7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47" t="s">
        <v>262</v>
      </c>
      <c r="M3" s="47"/>
      <c r="N3" s="47"/>
      <c r="O3" s="31"/>
    </row>
    <row r="4" spans="1:16" ht="12.7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5"/>
      <c r="N4" s="15"/>
      <c r="O4" s="14"/>
    </row>
    <row r="5" spans="1:16" ht="12.75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5"/>
      <c r="N5" s="15"/>
      <c r="O5" s="14"/>
    </row>
    <row r="6" spans="1:16" ht="12.75" customHeight="1">
      <c r="A6" s="52" t="s">
        <v>260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14"/>
    </row>
    <row r="7" spans="1:16" ht="12.75" customHeight="1">
      <c r="A7" s="52" t="s">
        <v>259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14"/>
    </row>
    <row r="8" spans="1:16" ht="5.25" customHeigh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6"/>
      <c r="N8" s="16"/>
      <c r="O8" s="14"/>
    </row>
    <row r="9" spans="1:16" ht="12.75" hidden="1" customHeight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6"/>
      <c r="N9" s="16"/>
      <c r="O9" s="14"/>
    </row>
    <row r="10" spans="1:16" ht="11.25" customHeight="1">
      <c r="A10" s="17"/>
      <c r="B10" s="17"/>
      <c r="C10" s="17"/>
      <c r="D10" s="17"/>
      <c r="E10" s="17"/>
      <c r="F10" s="17"/>
      <c r="G10" s="17"/>
      <c r="H10" s="17"/>
      <c r="I10" s="13"/>
      <c r="J10" s="17"/>
      <c r="K10" s="17"/>
      <c r="L10" s="17"/>
      <c r="M10" s="18"/>
      <c r="N10" s="29" t="s">
        <v>257</v>
      </c>
      <c r="O10" s="14"/>
    </row>
    <row r="11" spans="1:16" ht="6.75" customHeight="1">
      <c r="A11" s="17"/>
      <c r="B11" s="17"/>
      <c r="C11" s="17"/>
      <c r="D11" s="17"/>
      <c r="E11" s="17"/>
      <c r="F11" s="17"/>
      <c r="G11" s="17"/>
      <c r="H11" s="17"/>
      <c r="I11" s="13"/>
      <c r="J11" s="17"/>
      <c r="K11" s="17"/>
      <c r="L11" s="17"/>
      <c r="M11" s="18"/>
      <c r="N11" s="29"/>
      <c r="O11" s="14"/>
    </row>
    <row r="12" spans="1:16" ht="19.7" customHeight="1">
      <c r="A12" s="17"/>
      <c r="B12" s="55" t="s">
        <v>253</v>
      </c>
      <c r="C12" s="55"/>
      <c r="D12" s="55"/>
      <c r="E12" s="55"/>
      <c r="F12" s="55"/>
      <c r="G12" s="55"/>
      <c r="H12" s="55"/>
      <c r="I12" s="32" t="s">
        <v>252</v>
      </c>
      <c r="J12" s="32" t="s">
        <v>251</v>
      </c>
      <c r="K12" s="32" t="s">
        <v>250</v>
      </c>
      <c r="L12" s="32" t="s">
        <v>249</v>
      </c>
      <c r="M12" s="32" t="s">
        <v>254</v>
      </c>
      <c r="N12" s="32" t="s">
        <v>254</v>
      </c>
      <c r="O12" s="19"/>
    </row>
    <row r="13" spans="1:16" s="8" customFormat="1" ht="12.75" customHeight="1">
      <c r="A13" s="20"/>
      <c r="B13" s="54" t="s">
        <v>248</v>
      </c>
      <c r="C13" s="54"/>
      <c r="D13" s="54"/>
      <c r="E13" s="54"/>
      <c r="F13" s="54"/>
      <c r="G13" s="54"/>
      <c r="H13" s="54"/>
      <c r="I13" s="33">
        <v>1</v>
      </c>
      <c r="J13" s="33">
        <v>0</v>
      </c>
      <c r="K13" s="34" t="s">
        <v>1</v>
      </c>
      <c r="L13" s="35" t="s">
        <v>0</v>
      </c>
      <c r="M13" s="36">
        <f>M14+M18+M34+M46+M49+M64+M67+M70</f>
        <v>29348.221999999998</v>
      </c>
      <c r="N13" s="36">
        <f>N14+N18+N34+N46+N49+N64+N67+N70</f>
        <v>29353.577000000001</v>
      </c>
      <c r="O13" s="21"/>
      <c r="P13" s="7"/>
    </row>
    <row r="14" spans="1:16" s="8" customFormat="1" ht="32.25" customHeight="1">
      <c r="A14" s="20"/>
      <c r="B14" s="53" t="s">
        <v>247</v>
      </c>
      <c r="C14" s="53"/>
      <c r="D14" s="53"/>
      <c r="E14" s="53"/>
      <c r="F14" s="53"/>
      <c r="G14" s="53"/>
      <c r="H14" s="53"/>
      <c r="I14" s="37">
        <v>1</v>
      </c>
      <c r="J14" s="37">
        <v>2</v>
      </c>
      <c r="K14" s="38" t="s">
        <v>1</v>
      </c>
      <c r="L14" s="39" t="s">
        <v>0</v>
      </c>
      <c r="M14" s="40">
        <f>M15</f>
        <v>922</v>
      </c>
      <c r="N14" s="40">
        <f>N15</f>
        <v>922</v>
      </c>
      <c r="O14" s="22"/>
    </row>
    <row r="15" spans="1:16" s="8" customFormat="1" ht="12.75" customHeight="1">
      <c r="A15" s="20"/>
      <c r="B15" s="53" t="s">
        <v>246</v>
      </c>
      <c r="C15" s="53"/>
      <c r="D15" s="53"/>
      <c r="E15" s="53"/>
      <c r="F15" s="53"/>
      <c r="G15" s="53"/>
      <c r="H15" s="53"/>
      <c r="I15" s="37">
        <v>1</v>
      </c>
      <c r="J15" s="37">
        <v>2</v>
      </c>
      <c r="K15" s="38" t="s">
        <v>245</v>
      </c>
      <c r="L15" s="39" t="s">
        <v>0</v>
      </c>
      <c r="M15" s="40">
        <f>M16+M17</f>
        <v>922</v>
      </c>
      <c r="N15" s="40">
        <f>N16+N17</f>
        <v>922</v>
      </c>
      <c r="O15" s="22"/>
    </row>
    <row r="16" spans="1:16" s="8" customFormat="1" ht="21.75" customHeight="1">
      <c r="A16" s="20"/>
      <c r="B16" s="53" t="s">
        <v>38</v>
      </c>
      <c r="C16" s="53"/>
      <c r="D16" s="53"/>
      <c r="E16" s="53"/>
      <c r="F16" s="53"/>
      <c r="G16" s="53"/>
      <c r="H16" s="53"/>
      <c r="I16" s="37">
        <v>1</v>
      </c>
      <c r="J16" s="37">
        <v>2</v>
      </c>
      <c r="K16" s="38" t="s">
        <v>245</v>
      </c>
      <c r="L16" s="39" t="s">
        <v>37</v>
      </c>
      <c r="M16" s="40">
        <v>708</v>
      </c>
      <c r="N16" s="40">
        <v>708</v>
      </c>
      <c r="O16" s="22"/>
    </row>
    <row r="17" spans="1:15" s="8" customFormat="1" ht="32.25" customHeight="1">
      <c r="A17" s="20"/>
      <c r="B17" s="53" t="s">
        <v>36</v>
      </c>
      <c r="C17" s="53"/>
      <c r="D17" s="53"/>
      <c r="E17" s="53"/>
      <c r="F17" s="53"/>
      <c r="G17" s="53"/>
      <c r="H17" s="53"/>
      <c r="I17" s="37">
        <v>1</v>
      </c>
      <c r="J17" s="37">
        <v>2</v>
      </c>
      <c r="K17" s="38" t="s">
        <v>245</v>
      </c>
      <c r="L17" s="39" t="s">
        <v>34</v>
      </c>
      <c r="M17" s="40">
        <v>214</v>
      </c>
      <c r="N17" s="40">
        <v>214</v>
      </c>
      <c r="O17" s="22"/>
    </row>
    <row r="18" spans="1:15" s="8" customFormat="1" ht="42.75" customHeight="1">
      <c r="A18" s="20"/>
      <c r="B18" s="53" t="s">
        <v>244</v>
      </c>
      <c r="C18" s="53"/>
      <c r="D18" s="53"/>
      <c r="E18" s="53"/>
      <c r="F18" s="53"/>
      <c r="G18" s="53"/>
      <c r="H18" s="53"/>
      <c r="I18" s="37">
        <v>1</v>
      </c>
      <c r="J18" s="37">
        <v>3</v>
      </c>
      <c r="K18" s="38" t="s">
        <v>1</v>
      </c>
      <c r="L18" s="39" t="s">
        <v>0</v>
      </c>
      <c r="M18" s="40">
        <f>M19+M22+M25+M28+M31</f>
        <v>2646</v>
      </c>
      <c r="N18" s="40">
        <f>N19+N22+N25+N28+N31</f>
        <v>2646</v>
      </c>
      <c r="O18" s="22"/>
    </row>
    <row r="19" spans="1:15" s="8" customFormat="1" ht="12.75" customHeight="1">
      <c r="A19" s="20"/>
      <c r="B19" s="53" t="s">
        <v>243</v>
      </c>
      <c r="C19" s="53"/>
      <c r="D19" s="53"/>
      <c r="E19" s="53"/>
      <c r="F19" s="53"/>
      <c r="G19" s="53"/>
      <c r="H19" s="53"/>
      <c r="I19" s="37">
        <v>1</v>
      </c>
      <c r="J19" s="37">
        <v>3</v>
      </c>
      <c r="K19" s="38" t="s">
        <v>242</v>
      </c>
      <c r="L19" s="39" t="s">
        <v>0</v>
      </c>
      <c r="M19" s="40">
        <f>M20+M21</f>
        <v>966</v>
      </c>
      <c r="N19" s="40">
        <f>N20+N21</f>
        <v>966</v>
      </c>
      <c r="O19" s="22"/>
    </row>
    <row r="20" spans="1:15" s="8" customFormat="1" ht="21.75" customHeight="1">
      <c r="A20" s="20"/>
      <c r="B20" s="53" t="s">
        <v>38</v>
      </c>
      <c r="C20" s="53"/>
      <c r="D20" s="53"/>
      <c r="E20" s="53"/>
      <c r="F20" s="53"/>
      <c r="G20" s="53"/>
      <c r="H20" s="53"/>
      <c r="I20" s="37">
        <v>1</v>
      </c>
      <c r="J20" s="37">
        <v>3</v>
      </c>
      <c r="K20" s="38" t="s">
        <v>242</v>
      </c>
      <c r="L20" s="39" t="s">
        <v>37</v>
      </c>
      <c r="M20" s="40">
        <v>742</v>
      </c>
      <c r="N20" s="40">
        <v>742</v>
      </c>
      <c r="O20" s="22"/>
    </row>
    <row r="21" spans="1:15" s="8" customFormat="1" ht="32.25" customHeight="1">
      <c r="A21" s="20"/>
      <c r="B21" s="53" t="s">
        <v>36</v>
      </c>
      <c r="C21" s="53"/>
      <c r="D21" s="53"/>
      <c r="E21" s="53"/>
      <c r="F21" s="53"/>
      <c r="G21" s="53"/>
      <c r="H21" s="53"/>
      <c r="I21" s="37">
        <v>1</v>
      </c>
      <c r="J21" s="37">
        <v>3</v>
      </c>
      <c r="K21" s="38" t="s">
        <v>242</v>
      </c>
      <c r="L21" s="39" t="s">
        <v>34</v>
      </c>
      <c r="M21" s="40">
        <v>224</v>
      </c>
      <c r="N21" s="40">
        <v>224</v>
      </c>
      <c r="O21" s="22"/>
    </row>
    <row r="22" spans="1:15" s="8" customFormat="1" ht="12.75" customHeight="1">
      <c r="A22" s="20"/>
      <c r="B22" s="53" t="s">
        <v>241</v>
      </c>
      <c r="C22" s="53"/>
      <c r="D22" s="53"/>
      <c r="E22" s="53"/>
      <c r="F22" s="53"/>
      <c r="G22" s="53"/>
      <c r="H22" s="53"/>
      <c r="I22" s="37">
        <v>1</v>
      </c>
      <c r="J22" s="37">
        <v>3</v>
      </c>
      <c r="K22" s="38" t="s">
        <v>240</v>
      </c>
      <c r="L22" s="39" t="s">
        <v>0</v>
      </c>
      <c r="M22" s="40">
        <f>M23+M24</f>
        <v>849</v>
      </c>
      <c r="N22" s="40">
        <f>N23+N24</f>
        <v>849</v>
      </c>
      <c r="O22" s="22"/>
    </row>
    <row r="23" spans="1:15" s="8" customFormat="1" ht="21.75" customHeight="1">
      <c r="A23" s="20"/>
      <c r="B23" s="53" t="s">
        <v>38</v>
      </c>
      <c r="C23" s="53"/>
      <c r="D23" s="53"/>
      <c r="E23" s="53"/>
      <c r="F23" s="53"/>
      <c r="G23" s="53"/>
      <c r="H23" s="53"/>
      <c r="I23" s="37">
        <v>1</v>
      </c>
      <c r="J23" s="37">
        <v>3</v>
      </c>
      <c r="K23" s="38" t="s">
        <v>240</v>
      </c>
      <c r="L23" s="39" t="s">
        <v>37</v>
      </c>
      <c r="M23" s="40">
        <v>652</v>
      </c>
      <c r="N23" s="40">
        <v>652</v>
      </c>
      <c r="O23" s="22"/>
    </row>
    <row r="24" spans="1:15" s="8" customFormat="1" ht="32.25" customHeight="1">
      <c r="A24" s="20"/>
      <c r="B24" s="53" t="s">
        <v>36</v>
      </c>
      <c r="C24" s="53"/>
      <c r="D24" s="53"/>
      <c r="E24" s="53"/>
      <c r="F24" s="53"/>
      <c r="G24" s="53"/>
      <c r="H24" s="53"/>
      <c r="I24" s="37">
        <v>1</v>
      </c>
      <c r="J24" s="37">
        <v>3</v>
      </c>
      <c r="K24" s="38" t="s">
        <v>240</v>
      </c>
      <c r="L24" s="39" t="s">
        <v>34</v>
      </c>
      <c r="M24" s="40">
        <v>197</v>
      </c>
      <c r="N24" s="40">
        <v>197</v>
      </c>
      <c r="O24" s="22"/>
    </row>
    <row r="25" spans="1:15" s="8" customFormat="1" ht="12.75" customHeight="1">
      <c r="A25" s="20"/>
      <c r="B25" s="53" t="s">
        <v>239</v>
      </c>
      <c r="C25" s="53"/>
      <c r="D25" s="53"/>
      <c r="E25" s="53"/>
      <c r="F25" s="53"/>
      <c r="G25" s="53"/>
      <c r="H25" s="53"/>
      <c r="I25" s="37">
        <v>1</v>
      </c>
      <c r="J25" s="37">
        <v>3</v>
      </c>
      <c r="K25" s="38" t="s">
        <v>238</v>
      </c>
      <c r="L25" s="39" t="s">
        <v>0</v>
      </c>
      <c r="M25" s="40">
        <f>M26+M27</f>
        <v>370</v>
      </c>
      <c r="N25" s="40">
        <f>N26+N27</f>
        <v>370</v>
      </c>
      <c r="O25" s="22"/>
    </row>
    <row r="26" spans="1:15" s="8" customFormat="1" ht="21.75" customHeight="1">
      <c r="A26" s="20"/>
      <c r="B26" s="53" t="s">
        <v>38</v>
      </c>
      <c r="C26" s="53"/>
      <c r="D26" s="53"/>
      <c r="E26" s="53"/>
      <c r="F26" s="53"/>
      <c r="G26" s="53"/>
      <c r="H26" s="53"/>
      <c r="I26" s="37">
        <v>1</v>
      </c>
      <c r="J26" s="37">
        <v>3</v>
      </c>
      <c r="K26" s="38" t="s">
        <v>238</v>
      </c>
      <c r="L26" s="39" t="s">
        <v>37</v>
      </c>
      <c r="M26" s="40">
        <v>284</v>
      </c>
      <c r="N26" s="40">
        <v>284</v>
      </c>
      <c r="O26" s="22"/>
    </row>
    <row r="27" spans="1:15" s="8" customFormat="1" ht="32.25" customHeight="1">
      <c r="A27" s="20"/>
      <c r="B27" s="53" t="s">
        <v>36</v>
      </c>
      <c r="C27" s="53"/>
      <c r="D27" s="53"/>
      <c r="E27" s="53"/>
      <c r="F27" s="53"/>
      <c r="G27" s="53"/>
      <c r="H27" s="53"/>
      <c r="I27" s="37">
        <v>1</v>
      </c>
      <c r="J27" s="37">
        <v>3</v>
      </c>
      <c r="K27" s="38" t="s">
        <v>238</v>
      </c>
      <c r="L27" s="39" t="s">
        <v>34</v>
      </c>
      <c r="M27" s="40">
        <v>86</v>
      </c>
      <c r="N27" s="40">
        <v>86</v>
      </c>
      <c r="O27" s="22"/>
    </row>
    <row r="28" spans="1:15" s="8" customFormat="1" ht="32.25" customHeight="1">
      <c r="A28" s="20"/>
      <c r="B28" s="53" t="s">
        <v>33</v>
      </c>
      <c r="C28" s="53"/>
      <c r="D28" s="53"/>
      <c r="E28" s="53"/>
      <c r="F28" s="53"/>
      <c r="G28" s="53"/>
      <c r="H28" s="53"/>
      <c r="I28" s="37">
        <v>1</v>
      </c>
      <c r="J28" s="37">
        <v>3</v>
      </c>
      <c r="K28" s="38" t="s">
        <v>237</v>
      </c>
      <c r="L28" s="39" t="s">
        <v>0</v>
      </c>
      <c r="M28" s="40">
        <f>M29+M30</f>
        <v>341</v>
      </c>
      <c r="N28" s="40">
        <f>N29+N30</f>
        <v>341</v>
      </c>
      <c r="O28" s="22"/>
    </row>
    <row r="29" spans="1:15" s="8" customFormat="1" ht="21.75" customHeight="1">
      <c r="A29" s="20"/>
      <c r="B29" s="53" t="s">
        <v>32</v>
      </c>
      <c r="C29" s="53"/>
      <c r="D29" s="53"/>
      <c r="E29" s="53"/>
      <c r="F29" s="53"/>
      <c r="G29" s="53"/>
      <c r="H29" s="53"/>
      <c r="I29" s="37">
        <v>1</v>
      </c>
      <c r="J29" s="37">
        <v>3</v>
      </c>
      <c r="K29" s="38" t="s">
        <v>237</v>
      </c>
      <c r="L29" s="39" t="s">
        <v>31</v>
      </c>
      <c r="M29" s="40">
        <v>95</v>
      </c>
      <c r="N29" s="40">
        <v>95</v>
      </c>
      <c r="O29" s="22"/>
    </row>
    <row r="30" spans="1:15" s="8" customFormat="1" ht="21.75" customHeight="1">
      <c r="A30" s="20"/>
      <c r="B30" s="53" t="s">
        <v>22</v>
      </c>
      <c r="C30" s="53"/>
      <c r="D30" s="53"/>
      <c r="E30" s="53"/>
      <c r="F30" s="53"/>
      <c r="G30" s="53"/>
      <c r="H30" s="53"/>
      <c r="I30" s="37">
        <v>1</v>
      </c>
      <c r="J30" s="37">
        <v>3</v>
      </c>
      <c r="K30" s="38" t="s">
        <v>237</v>
      </c>
      <c r="L30" s="39" t="s">
        <v>20</v>
      </c>
      <c r="M30" s="40">
        <v>246</v>
      </c>
      <c r="N30" s="40">
        <v>246</v>
      </c>
      <c r="O30" s="22"/>
    </row>
    <row r="31" spans="1:15" s="8" customFormat="1" ht="42.75" customHeight="1">
      <c r="A31" s="20"/>
      <c r="B31" s="53" t="s">
        <v>29</v>
      </c>
      <c r="C31" s="53"/>
      <c r="D31" s="53"/>
      <c r="E31" s="53"/>
      <c r="F31" s="53"/>
      <c r="G31" s="53"/>
      <c r="H31" s="53"/>
      <c r="I31" s="37">
        <v>1</v>
      </c>
      <c r="J31" s="37">
        <v>3</v>
      </c>
      <c r="K31" s="38" t="s">
        <v>234</v>
      </c>
      <c r="L31" s="39" t="s">
        <v>0</v>
      </c>
      <c r="M31" s="40">
        <f>M32+M33</f>
        <v>120</v>
      </c>
      <c r="N31" s="40">
        <f>N32+N33</f>
        <v>120</v>
      </c>
      <c r="O31" s="22"/>
    </row>
    <row r="32" spans="1:15" s="8" customFormat="1" ht="42.75" customHeight="1">
      <c r="A32" s="20"/>
      <c r="B32" s="53" t="s">
        <v>236</v>
      </c>
      <c r="C32" s="53"/>
      <c r="D32" s="53"/>
      <c r="E32" s="53"/>
      <c r="F32" s="53"/>
      <c r="G32" s="53"/>
      <c r="H32" s="53"/>
      <c r="I32" s="37">
        <v>1</v>
      </c>
      <c r="J32" s="37">
        <v>3</v>
      </c>
      <c r="K32" s="38" t="s">
        <v>234</v>
      </c>
      <c r="L32" s="39" t="s">
        <v>235</v>
      </c>
      <c r="M32" s="40">
        <v>70</v>
      </c>
      <c r="N32" s="40">
        <v>70</v>
      </c>
      <c r="O32" s="22"/>
    </row>
    <row r="33" spans="1:15" s="8" customFormat="1" ht="21.75" customHeight="1">
      <c r="A33" s="20"/>
      <c r="B33" s="53" t="s">
        <v>22</v>
      </c>
      <c r="C33" s="53"/>
      <c r="D33" s="53"/>
      <c r="E33" s="53"/>
      <c r="F33" s="53"/>
      <c r="G33" s="53"/>
      <c r="H33" s="53"/>
      <c r="I33" s="37">
        <v>1</v>
      </c>
      <c r="J33" s="37">
        <v>3</v>
      </c>
      <c r="K33" s="38" t="s">
        <v>234</v>
      </c>
      <c r="L33" s="39" t="s">
        <v>20</v>
      </c>
      <c r="M33" s="40">
        <v>50</v>
      </c>
      <c r="N33" s="40">
        <v>50</v>
      </c>
      <c r="O33" s="22"/>
    </row>
    <row r="34" spans="1:15" s="8" customFormat="1" ht="42.75" customHeight="1">
      <c r="A34" s="20"/>
      <c r="B34" s="53" t="s">
        <v>233</v>
      </c>
      <c r="C34" s="53"/>
      <c r="D34" s="53"/>
      <c r="E34" s="53"/>
      <c r="F34" s="53"/>
      <c r="G34" s="53"/>
      <c r="H34" s="53"/>
      <c r="I34" s="37">
        <v>1</v>
      </c>
      <c r="J34" s="37">
        <v>4</v>
      </c>
      <c r="K34" s="38" t="s">
        <v>1</v>
      </c>
      <c r="L34" s="39" t="s">
        <v>0</v>
      </c>
      <c r="M34" s="40">
        <f>M41+M38+M35</f>
        <v>11037</v>
      </c>
      <c r="N34" s="40">
        <f>N41+N38+N35</f>
        <v>11037</v>
      </c>
      <c r="O34" s="22"/>
    </row>
    <row r="35" spans="1:15" s="8" customFormat="1" ht="12.75" customHeight="1">
      <c r="A35" s="20"/>
      <c r="B35" s="53" t="s">
        <v>232</v>
      </c>
      <c r="C35" s="53"/>
      <c r="D35" s="53"/>
      <c r="E35" s="53"/>
      <c r="F35" s="53"/>
      <c r="G35" s="53"/>
      <c r="H35" s="53"/>
      <c r="I35" s="37">
        <v>1</v>
      </c>
      <c r="J35" s="37">
        <v>4</v>
      </c>
      <c r="K35" s="38" t="s">
        <v>231</v>
      </c>
      <c r="L35" s="39" t="s">
        <v>0</v>
      </c>
      <c r="M35" s="40">
        <f>M36+M37</f>
        <v>7588</v>
      </c>
      <c r="N35" s="40">
        <f>N36+N37</f>
        <v>7588</v>
      </c>
      <c r="O35" s="22"/>
    </row>
    <row r="36" spans="1:15" s="8" customFormat="1" ht="21.75" customHeight="1">
      <c r="A36" s="20"/>
      <c r="B36" s="53" t="s">
        <v>38</v>
      </c>
      <c r="C36" s="53"/>
      <c r="D36" s="53"/>
      <c r="E36" s="53"/>
      <c r="F36" s="53"/>
      <c r="G36" s="53"/>
      <c r="H36" s="53"/>
      <c r="I36" s="37">
        <v>1</v>
      </c>
      <c r="J36" s="37">
        <v>4</v>
      </c>
      <c r="K36" s="38" t="s">
        <v>231</v>
      </c>
      <c r="L36" s="39" t="s">
        <v>37</v>
      </c>
      <c r="M36" s="40">
        <v>5828</v>
      </c>
      <c r="N36" s="40">
        <v>5828</v>
      </c>
      <c r="O36" s="22"/>
    </row>
    <row r="37" spans="1:15" s="8" customFormat="1" ht="32.25" customHeight="1">
      <c r="A37" s="20"/>
      <c r="B37" s="53" t="s">
        <v>36</v>
      </c>
      <c r="C37" s="53"/>
      <c r="D37" s="53"/>
      <c r="E37" s="53"/>
      <c r="F37" s="53"/>
      <c r="G37" s="53"/>
      <c r="H37" s="53"/>
      <c r="I37" s="37">
        <v>1</v>
      </c>
      <c r="J37" s="37">
        <v>4</v>
      </c>
      <c r="K37" s="38" t="s">
        <v>231</v>
      </c>
      <c r="L37" s="39" t="s">
        <v>34</v>
      </c>
      <c r="M37" s="40">
        <v>1760</v>
      </c>
      <c r="N37" s="40">
        <v>1760</v>
      </c>
      <c r="O37" s="22"/>
    </row>
    <row r="38" spans="1:15" s="8" customFormat="1" ht="32.25" customHeight="1">
      <c r="A38" s="20"/>
      <c r="B38" s="53" t="s">
        <v>33</v>
      </c>
      <c r="C38" s="53"/>
      <c r="D38" s="53"/>
      <c r="E38" s="53"/>
      <c r="F38" s="53"/>
      <c r="G38" s="53"/>
      <c r="H38" s="53"/>
      <c r="I38" s="37">
        <v>1</v>
      </c>
      <c r="J38" s="37">
        <v>4</v>
      </c>
      <c r="K38" s="38" t="s">
        <v>230</v>
      </c>
      <c r="L38" s="39" t="s">
        <v>0</v>
      </c>
      <c r="M38" s="40">
        <f>M39+M40</f>
        <v>2973</v>
      </c>
      <c r="N38" s="40">
        <f>N39+N40</f>
        <v>2973</v>
      </c>
      <c r="O38" s="22"/>
    </row>
    <row r="39" spans="1:15" s="8" customFormat="1" ht="21.75" customHeight="1">
      <c r="A39" s="20"/>
      <c r="B39" s="53" t="s">
        <v>32</v>
      </c>
      <c r="C39" s="53"/>
      <c r="D39" s="53"/>
      <c r="E39" s="53"/>
      <c r="F39" s="53"/>
      <c r="G39" s="53"/>
      <c r="H39" s="53"/>
      <c r="I39" s="37">
        <v>1</v>
      </c>
      <c r="J39" s="37">
        <v>4</v>
      </c>
      <c r="K39" s="38" t="s">
        <v>230</v>
      </c>
      <c r="L39" s="39" t="s">
        <v>31</v>
      </c>
      <c r="M39" s="40">
        <v>475</v>
      </c>
      <c r="N39" s="40">
        <v>475</v>
      </c>
      <c r="O39" s="22"/>
    </row>
    <row r="40" spans="1:15" s="8" customFormat="1" ht="21.75" customHeight="1">
      <c r="A40" s="20"/>
      <c r="B40" s="53" t="s">
        <v>22</v>
      </c>
      <c r="C40" s="53"/>
      <c r="D40" s="53"/>
      <c r="E40" s="53"/>
      <c r="F40" s="53"/>
      <c r="G40" s="53"/>
      <c r="H40" s="53"/>
      <c r="I40" s="37">
        <v>1</v>
      </c>
      <c r="J40" s="37">
        <v>4</v>
      </c>
      <c r="K40" s="38" t="s">
        <v>230</v>
      </c>
      <c r="L40" s="39" t="s">
        <v>20</v>
      </c>
      <c r="M40" s="40">
        <v>2498</v>
      </c>
      <c r="N40" s="40">
        <v>2498</v>
      </c>
      <c r="O40" s="22"/>
    </row>
    <row r="41" spans="1:15" s="8" customFormat="1" ht="42.75" customHeight="1">
      <c r="A41" s="20"/>
      <c r="B41" s="53" t="s">
        <v>29</v>
      </c>
      <c r="C41" s="53"/>
      <c r="D41" s="53"/>
      <c r="E41" s="53"/>
      <c r="F41" s="53"/>
      <c r="G41" s="53"/>
      <c r="H41" s="53"/>
      <c r="I41" s="37">
        <v>1</v>
      </c>
      <c r="J41" s="37">
        <v>4</v>
      </c>
      <c r="K41" s="38" t="s">
        <v>229</v>
      </c>
      <c r="L41" s="39" t="s">
        <v>0</v>
      </c>
      <c r="M41" s="40">
        <f>M42+M43+M44+M45</f>
        <v>476</v>
      </c>
      <c r="N41" s="40">
        <f>N42+N43+N44+N45</f>
        <v>476</v>
      </c>
      <c r="O41" s="22"/>
    </row>
    <row r="42" spans="1:15" s="8" customFormat="1" ht="21.75" customHeight="1">
      <c r="A42" s="20"/>
      <c r="B42" s="53" t="s">
        <v>22</v>
      </c>
      <c r="C42" s="53"/>
      <c r="D42" s="53"/>
      <c r="E42" s="53"/>
      <c r="F42" s="53"/>
      <c r="G42" s="53"/>
      <c r="H42" s="53"/>
      <c r="I42" s="37">
        <v>1</v>
      </c>
      <c r="J42" s="37">
        <v>4</v>
      </c>
      <c r="K42" s="38" t="s">
        <v>229</v>
      </c>
      <c r="L42" s="39" t="s">
        <v>20</v>
      </c>
      <c r="M42" s="40">
        <v>200</v>
      </c>
      <c r="N42" s="40">
        <v>200</v>
      </c>
      <c r="O42" s="22"/>
    </row>
    <row r="43" spans="1:15" s="8" customFormat="1" ht="21.75" customHeight="1">
      <c r="A43" s="20"/>
      <c r="B43" s="53" t="s">
        <v>101</v>
      </c>
      <c r="C43" s="53"/>
      <c r="D43" s="53"/>
      <c r="E43" s="53"/>
      <c r="F43" s="53"/>
      <c r="G43" s="53"/>
      <c r="H43" s="53"/>
      <c r="I43" s="37">
        <v>1</v>
      </c>
      <c r="J43" s="37">
        <v>4</v>
      </c>
      <c r="K43" s="38" t="s">
        <v>229</v>
      </c>
      <c r="L43" s="39" t="s">
        <v>100</v>
      </c>
      <c r="M43" s="40">
        <v>166</v>
      </c>
      <c r="N43" s="40">
        <v>166</v>
      </c>
      <c r="O43" s="22"/>
    </row>
    <row r="44" spans="1:15" s="8" customFormat="1" ht="12.75" customHeight="1">
      <c r="A44" s="20"/>
      <c r="B44" s="53" t="s">
        <v>28</v>
      </c>
      <c r="C44" s="53"/>
      <c r="D44" s="53"/>
      <c r="E44" s="53"/>
      <c r="F44" s="53"/>
      <c r="G44" s="53"/>
      <c r="H44" s="53"/>
      <c r="I44" s="37">
        <v>1</v>
      </c>
      <c r="J44" s="37">
        <v>4</v>
      </c>
      <c r="K44" s="38" t="s">
        <v>229</v>
      </c>
      <c r="L44" s="39" t="s">
        <v>26</v>
      </c>
      <c r="M44" s="40">
        <v>10</v>
      </c>
      <c r="N44" s="40">
        <v>10</v>
      </c>
      <c r="O44" s="22"/>
    </row>
    <row r="45" spans="1:15" s="8" customFormat="1" ht="12.75" customHeight="1">
      <c r="A45" s="20"/>
      <c r="B45" s="53" t="s">
        <v>116</v>
      </c>
      <c r="C45" s="53"/>
      <c r="D45" s="53"/>
      <c r="E45" s="53"/>
      <c r="F45" s="53"/>
      <c r="G45" s="53"/>
      <c r="H45" s="53"/>
      <c r="I45" s="37">
        <v>1</v>
      </c>
      <c r="J45" s="37">
        <v>4</v>
      </c>
      <c r="K45" s="38" t="s">
        <v>229</v>
      </c>
      <c r="L45" s="39" t="s">
        <v>114</v>
      </c>
      <c r="M45" s="40">
        <v>100</v>
      </c>
      <c r="N45" s="40">
        <v>100</v>
      </c>
      <c r="O45" s="22"/>
    </row>
    <row r="46" spans="1:15" s="8" customFormat="1" ht="12.75" customHeight="1">
      <c r="A46" s="20"/>
      <c r="B46" s="53" t="s">
        <v>228</v>
      </c>
      <c r="C46" s="53"/>
      <c r="D46" s="53"/>
      <c r="E46" s="53"/>
      <c r="F46" s="53"/>
      <c r="G46" s="53"/>
      <c r="H46" s="53"/>
      <c r="I46" s="37">
        <v>1</v>
      </c>
      <c r="J46" s="37">
        <v>5</v>
      </c>
      <c r="K46" s="38" t="s">
        <v>1</v>
      </c>
      <c r="L46" s="39" t="s">
        <v>0</v>
      </c>
      <c r="M46" s="40">
        <f>M47</f>
        <v>39.6</v>
      </c>
      <c r="N46" s="40">
        <f>N47</f>
        <v>40</v>
      </c>
      <c r="O46" s="22"/>
    </row>
    <row r="47" spans="1:15" s="8" customFormat="1" ht="42.75" customHeight="1">
      <c r="A47" s="20"/>
      <c r="B47" s="53" t="s">
        <v>227</v>
      </c>
      <c r="C47" s="53"/>
      <c r="D47" s="53"/>
      <c r="E47" s="53"/>
      <c r="F47" s="53"/>
      <c r="G47" s="53"/>
      <c r="H47" s="53"/>
      <c r="I47" s="37">
        <v>1</v>
      </c>
      <c r="J47" s="37">
        <v>5</v>
      </c>
      <c r="K47" s="38" t="s">
        <v>226</v>
      </c>
      <c r="L47" s="39" t="s">
        <v>0</v>
      </c>
      <c r="M47" s="40">
        <f>M48</f>
        <v>39.6</v>
      </c>
      <c r="N47" s="40">
        <f>N48</f>
        <v>40</v>
      </c>
      <c r="O47" s="22"/>
    </row>
    <row r="48" spans="1:15" s="8" customFormat="1" ht="21.75" customHeight="1">
      <c r="A48" s="20"/>
      <c r="B48" s="53" t="s">
        <v>22</v>
      </c>
      <c r="C48" s="53"/>
      <c r="D48" s="53"/>
      <c r="E48" s="53"/>
      <c r="F48" s="53"/>
      <c r="G48" s="53"/>
      <c r="H48" s="53"/>
      <c r="I48" s="37">
        <v>1</v>
      </c>
      <c r="J48" s="37">
        <v>5</v>
      </c>
      <c r="K48" s="38" t="s">
        <v>226</v>
      </c>
      <c r="L48" s="39" t="s">
        <v>20</v>
      </c>
      <c r="M48" s="40">
        <v>39.6</v>
      </c>
      <c r="N48" s="40">
        <v>40</v>
      </c>
      <c r="O48" s="22"/>
    </row>
    <row r="49" spans="1:15" s="8" customFormat="1" ht="32.25" customHeight="1">
      <c r="A49" s="20"/>
      <c r="B49" s="53" t="s">
        <v>225</v>
      </c>
      <c r="C49" s="53"/>
      <c r="D49" s="53"/>
      <c r="E49" s="53"/>
      <c r="F49" s="53"/>
      <c r="G49" s="53"/>
      <c r="H49" s="53"/>
      <c r="I49" s="37">
        <v>1</v>
      </c>
      <c r="J49" s="37">
        <v>6</v>
      </c>
      <c r="K49" s="38" t="s">
        <v>1</v>
      </c>
      <c r="L49" s="39" t="s">
        <v>0</v>
      </c>
      <c r="M49" s="40">
        <f>M50+M53+M56+M58+M61</f>
        <v>7606</v>
      </c>
      <c r="N49" s="40">
        <f>N50+N53+N56+N58+N61</f>
        <v>7606</v>
      </c>
      <c r="O49" s="22"/>
    </row>
    <row r="50" spans="1:15" s="8" customFormat="1" ht="12.75" customHeight="1">
      <c r="A50" s="20"/>
      <c r="B50" s="53" t="s">
        <v>224</v>
      </c>
      <c r="C50" s="53"/>
      <c r="D50" s="53"/>
      <c r="E50" s="53"/>
      <c r="F50" s="53"/>
      <c r="G50" s="53"/>
      <c r="H50" s="53"/>
      <c r="I50" s="37">
        <v>1</v>
      </c>
      <c r="J50" s="37">
        <v>6</v>
      </c>
      <c r="K50" s="38" t="s">
        <v>223</v>
      </c>
      <c r="L50" s="39" t="s">
        <v>0</v>
      </c>
      <c r="M50" s="40">
        <f>M51+M52</f>
        <v>5018</v>
      </c>
      <c r="N50" s="40">
        <f>N51+N52</f>
        <v>5018</v>
      </c>
      <c r="O50" s="22"/>
    </row>
    <row r="51" spans="1:15" s="8" customFormat="1" ht="21.75" customHeight="1">
      <c r="A51" s="20"/>
      <c r="B51" s="53" t="s">
        <v>38</v>
      </c>
      <c r="C51" s="53"/>
      <c r="D51" s="53"/>
      <c r="E51" s="53"/>
      <c r="F51" s="53"/>
      <c r="G51" s="53"/>
      <c r="H51" s="53"/>
      <c r="I51" s="37">
        <v>1</v>
      </c>
      <c r="J51" s="37">
        <v>6</v>
      </c>
      <c r="K51" s="38" t="s">
        <v>223</v>
      </c>
      <c r="L51" s="39" t="s">
        <v>37</v>
      </c>
      <c r="M51" s="40">
        <v>3854</v>
      </c>
      <c r="N51" s="40">
        <v>3854</v>
      </c>
      <c r="O51" s="22"/>
    </row>
    <row r="52" spans="1:15" s="8" customFormat="1" ht="32.25" customHeight="1">
      <c r="A52" s="20"/>
      <c r="B52" s="53" t="s">
        <v>36</v>
      </c>
      <c r="C52" s="53"/>
      <c r="D52" s="53"/>
      <c r="E52" s="53"/>
      <c r="F52" s="53"/>
      <c r="G52" s="53"/>
      <c r="H52" s="53"/>
      <c r="I52" s="37">
        <v>1</v>
      </c>
      <c r="J52" s="37">
        <v>6</v>
      </c>
      <c r="K52" s="38" t="s">
        <v>223</v>
      </c>
      <c r="L52" s="39" t="s">
        <v>34</v>
      </c>
      <c r="M52" s="40">
        <v>1164</v>
      </c>
      <c r="N52" s="40">
        <v>1164</v>
      </c>
      <c r="O52" s="22"/>
    </row>
    <row r="53" spans="1:15" s="8" customFormat="1" ht="32.25" customHeight="1">
      <c r="A53" s="20"/>
      <c r="B53" s="53" t="s">
        <v>33</v>
      </c>
      <c r="C53" s="53"/>
      <c r="D53" s="53"/>
      <c r="E53" s="53"/>
      <c r="F53" s="53"/>
      <c r="G53" s="53"/>
      <c r="H53" s="53"/>
      <c r="I53" s="37">
        <v>1</v>
      </c>
      <c r="J53" s="37">
        <v>6</v>
      </c>
      <c r="K53" s="38" t="s">
        <v>222</v>
      </c>
      <c r="L53" s="39" t="s">
        <v>0</v>
      </c>
      <c r="M53" s="40">
        <f>M54+M55</f>
        <v>817</v>
      </c>
      <c r="N53" s="40">
        <f>N54+N55</f>
        <v>817</v>
      </c>
      <c r="O53" s="22"/>
    </row>
    <row r="54" spans="1:15" s="8" customFormat="1" ht="21.75" customHeight="1">
      <c r="A54" s="20"/>
      <c r="B54" s="53" t="s">
        <v>32</v>
      </c>
      <c r="C54" s="53"/>
      <c r="D54" s="53"/>
      <c r="E54" s="53"/>
      <c r="F54" s="53"/>
      <c r="G54" s="53"/>
      <c r="H54" s="53"/>
      <c r="I54" s="37">
        <v>1</v>
      </c>
      <c r="J54" s="37">
        <v>6</v>
      </c>
      <c r="K54" s="38" t="s">
        <v>222</v>
      </c>
      <c r="L54" s="39" t="s">
        <v>31</v>
      </c>
      <c r="M54" s="40">
        <v>547</v>
      </c>
      <c r="N54" s="40">
        <v>547</v>
      </c>
      <c r="O54" s="22"/>
    </row>
    <row r="55" spans="1:15" s="8" customFormat="1" ht="21.75" customHeight="1">
      <c r="A55" s="20"/>
      <c r="B55" s="53" t="s">
        <v>22</v>
      </c>
      <c r="C55" s="53"/>
      <c r="D55" s="53"/>
      <c r="E55" s="53"/>
      <c r="F55" s="53"/>
      <c r="G55" s="53"/>
      <c r="H55" s="53"/>
      <c r="I55" s="37">
        <v>1</v>
      </c>
      <c r="J55" s="37">
        <v>6</v>
      </c>
      <c r="K55" s="38" t="s">
        <v>222</v>
      </c>
      <c r="L55" s="39" t="s">
        <v>20</v>
      </c>
      <c r="M55" s="40">
        <v>270</v>
      </c>
      <c r="N55" s="40">
        <v>270</v>
      </c>
      <c r="O55" s="22"/>
    </row>
    <row r="56" spans="1:15" s="8" customFormat="1" ht="42.75" customHeight="1">
      <c r="A56" s="20"/>
      <c r="B56" s="53" t="s">
        <v>29</v>
      </c>
      <c r="C56" s="53"/>
      <c r="D56" s="53"/>
      <c r="E56" s="53"/>
      <c r="F56" s="53"/>
      <c r="G56" s="53"/>
      <c r="H56" s="53"/>
      <c r="I56" s="37">
        <v>1</v>
      </c>
      <c r="J56" s="37">
        <v>6</v>
      </c>
      <c r="K56" s="38" t="s">
        <v>221</v>
      </c>
      <c r="L56" s="39" t="s">
        <v>0</v>
      </c>
      <c r="M56" s="40">
        <f>M57</f>
        <v>2</v>
      </c>
      <c r="N56" s="40">
        <f>N57</f>
        <v>2</v>
      </c>
      <c r="O56" s="22"/>
    </row>
    <row r="57" spans="1:15" s="8" customFormat="1" ht="21.75" customHeight="1">
      <c r="A57" s="20"/>
      <c r="B57" s="53" t="s">
        <v>101</v>
      </c>
      <c r="C57" s="53"/>
      <c r="D57" s="53"/>
      <c r="E57" s="53"/>
      <c r="F57" s="53"/>
      <c r="G57" s="53"/>
      <c r="H57" s="53"/>
      <c r="I57" s="37">
        <v>1</v>
      </c>
      <c r="J57" s="37">
        <v>6</v>
      </c>
      <c r="K57" s="38" t="s">
        <v>221</v>
      </c>
      <c r="L57" s="39" t="s">
        <v>100</v>
      </c>
      <c r="M57" s="40">
        <v>2</v>
      </c>
      <c r="N57" s="40">
        <v>2</v>
      </c>
      <c r="O57" s="22"/>
    </row>
    <row r="58" spans="1:15" s="8" customFormat="1" ht="12.75" customHeight="1">
      <c r="A58" s="20"/>
      <c r="B58" s="53" t="s">
        <v>220</v>
      </c>
      <c r="C58" s="53"/>
      <c r="D58" s="53"/>
      <c r="E58" s="53"/>
      <c r="F58" s="53"/>
      <c r="G58" s="53"/>
      <c r="H58" s="53"/>
      <c r="I58" s="37">
        <v>1</v>
      </c>
      <c r="J58" s="37">
        <v>6</v>
      </c>
      <c r="K58" s="38" t="s">
        <v>219</v>
      </c>
      <c r="L58" s="39" t="s">
        <v>0</v>
      </c>
      <c r="M58" s="40">
        <f>M59+M60</f>
        <v>1525</v>
      </c>
      <c r="N58" s="40">
        <f>N59+N60</f>
        <v>1525</v>
      </c>
      <c r="O58" s="22"/>
    </row>
    <row r="59" spans="1:15" s="8" customFormat="1" ht="21.75" customHeight="1">
      <c r="A59" s="20"/>
      <c r="B59" s="53" t="s">
        <v>38</v>
      </c>
      <c r="C59" s="53"/>
      <c r="D59" s="53"/>
      <c r="E59" s="53"/>
      <c r="F59" s="53"/>
      <c r="G59" s="53"/>
      <c r="H59" s="53"/>
      <c r="I59" s="37">
        <v>1</v>
      </c>
      <c r="J59" s="37">
        <v>6</v>
      </c>
      <c r="K59" s="38" t="s">
        <v>219</v>
      </c>
      <c r="L59" s="39" t="s">
        <v>37</v>
      </c>
      <c r="M59" s="40">
        <v>1171</v>
      </c>
      <c r="N59" s="40">
        <v>1171</v>
      </c>
      <c r="O59" s="22"/>
    </row>
    <row r="60" spans="1:15" s="8" customFormat="1" ht="32.25" customHeight="1">
      <c r="A60" s="20"/>
      <c r="B60" s="53" t="s">
        <v>36</v>
      </c>
      <c r="C60" s="53"/>
      <c r="D60" s="53"/>
      <c r="E60" s="53"/>
      <c r="F60" s="53"/>
      <c r="G60" s="53"/>
      <c r="H60" s="53"/>
      <c r="I60" s="37">
        <v>1</v>
      </c>
      <c r="J60" s="37">
        <v>6</v>
      </c>
      <c r="K60" s="38" t="s">
        <v>219</v>
      </c>
      <c r="L60" s="39" t="s">
        <v>34</v>
      </c>
      <c r="M60" s="40">
        <v>354</v>
      </c>
      <c r="N60" s="40">
        <v>354</v>
      </c>
      <c r="O60" s="22"/>
    </row>
    <row r="61" spans="1:15" s="8" customFormat="1" ht="32.25" customHeight="1">
      <c r="A61" s="20"/>
      <c r="B61" s="53" t="s">
        <v>33</v>
      </c>
      <c r="C61" s="53"/>
      <c r="D61" s="53"/>
      <c r="E61" s="53"/>
      <c r="F61" s="53"/>
      <c r="G61" s="53"/>
      <c r="H61" s="53"/>
      <c r="I61" s="37">
        <v>1</v>
      </c>
      <c r="J61" s="37">
        <v>6</v>
      </c>
      <c r="K61" s="38" t="s">
        <v>218</v>
      </c>
      <c r="L61" s="39" t="s">
        <v>0</v>
      </c>
      <c r="M61" s="40">
        <f>M62+M63</f>
        <v>244</v>
      </c>
      <c r="N61" s="40">
        <f>N62+N63</f>
        <v>244</v>
      </c>
      <c r="O61" s="22"/>
    </row>
    <row r="62" spans="1:15" s="8" customFormat="1" ht="21.75" customHeight="1">
      <c r="A62" s="20"/>
      <c r="B62" s="53" t="s">
        <v>32</v>
      </c>
      <c r="C62" s="53"/>
      <c r="D62" s="53"/>
      <c r="E62" s="53"/>
      <c r="F62" s="53"/>
      <c r="G62" s="53"/>
      <c r="H62" s="53"/>
      <c r="I62" s="37">
        <v>1</v>
      </c>
      <c r="J62" s="37">
        <v>6</v>
      </c>
      <c r="K62" s="38" t="s">
        <v>218</v>
      </c>
      <c r="L62" s="39" t="s">
        <v>31</v>
      </c>
      <c r="M62" s="40">
        <v>144</v>
      </c>
      <c r="N62" s="40">
        <v>144</v>
      </c>
      <c r="O62" s="22"/>
    </row>
    <row r="63" spans="1:15" s="8" customFormat="1" ht="21.75" customHeight="1">
      <c r="A63" s="20"/>
      <c r="B63" s="53" t="s">
        <v>22</v>
      </c>
      <c r="C63" s="53"/>
      <c r="D63" s="53"/>
      <c r="E63" s="53"/>
      <c r="F63" s="53"/>
      <c r="G63" s="53"/>
      <c r="H63" s="53"/>
      <c r="I63" s="37">
        <v>1</v>
      </c>
      <c r="J63" s="37">
        <v>6</v>
      </c>
      <c r="K63" s="38" t="s">
        <v>218</v>
      </c>
      <c r="L63" s="39" t="s">
        <v>20</v>
      </c>
      <c r="M63" s="40">
        <v>100</v>
      </c>
      <c r="N63" s="40">
        <v>100</v>
      </c>
      <c r="O63" s="22"/>
    </row>
    <row r="64" spans="1:15" s="8" customFormat="1" ht="12.75" customHeight="1">
      <c r="A64" s="20"/>
      <c r="B64" s="53" t="s">
        <v>217</v>
      </c>
      <c r="C64" s="53"/>
      <c r="D64" s="53"/>
      <c r="E64" s="53"/>
      <c r="F64" s="53"/>
      <c r="G64" s="53"/>
      <c r="H64" s="53"/>
      <c r="I64" s="37">
        <v>1</v>
      </c>
      <c r="J64" s="37">
        <v>7</v>
      </c>
      <c r="K64" s="38" t="s">
        <v>1</v>
      </c>
      <c r="L64" s="39" t="s">
        <v>0</v>
      </c>
      <c r="M64" s="40">
        <f>M65</f>
        <v>0</v>
      </c>
      <c r="N64" s="40">
        <f>N65</f>
        <v>0</v>
      </c>
      <c r="O64" s="22"/>
    </row>
    <row r="65" spans="1:15" s="8" customFormat="1" ht="32.25" customHeight="1">
      <c r="A65" s="20"/>
      <c r="B65" s="53" t="s">
        <v>216</v>
      </c>
      <c r="C65" s="53"/>
      <c r="D65" s="53"/>
      <c r="E65" s="53"/>
      <c r="F65" s="53"/>
      <c r="G65" s="53"/>
      <c r="H65" s="53"/>
      <c r="I65" s="37">
        <v>1</v>
      </c>
      <c r="J65" s="37">
        <v>7</v>
      </c>
      <c r="K65" s="38" t="s">
        <v>215</v>
      </c>
      <c r="L65" s="39" t="s">
        <v>0</v>
      </c>
      <c r="M65" s="40">
        <f>M66</f>
        <v>0</v>
      </c>
      <c r="N65" s="40">
        <f>N66</f>
        <v>0</v>
      </c>
      <c r="O65" s="22"/>
    </row>
    <row r="66" spans="1:15" s="8" customFormat="1" ht="21.75" customHeight="1">
      <c r="A66" s="20"/>
      <c r="B66" s="53" t="s">
        <v>22</v>
      </c>
      <c r="C66" s="53"/>
      <c r="D66" s="53"/>
      <c r="E66" s="53"/>
      <c r="F66" s="53"/>
      <c r="G66" s="53"/>
      <c r="H66" s="53"/>
      <c r="I66" s="37">
        <v>1</v>
      </c>
      <c r="J66" s="37">
        <v>7</v>
      </c>
      <c r="K66" s="38" t="s">
        <v>215</v>
      </c>
      <c r="L66" s="39" t="s">
        <v>20</v>
      </c>
      <c r="M66" s="40"/>
      <c r="N66" s="40"/>
      <c r="O66" s="22"/>
    </row>
    <row r="67" spans="1:15" s="8" customFormat="1" ht="12.75" customHeight="1">
      <c r="A67" s="20"/>
      <c r="B67" s="53" t="s">
        <v>214</v>
      </c>
      <c r="C67" s="53"/>
      <c r="D67" s="53"/>
      <c r="E67" s="53"/>
      <c r="F67" s="53"/>
      <c r="G67" s="53"/>
      <c r="H67" s="53"/>
      <c r="I67" s="37">
        <v>1</v>
      </c>
      <c r="J67" s="37">
        <v>11</v>
      </c>
      <c r="K67" s="38" t="s">
        <v>1</v>
      </c>
      <c r="L67" s="39" t="s">
        <v>0</v>
      </c>
      <c r="M67" s="40">
        <f>M68</f>
        <v>2700</v>
      </c>
      <c r="N67" s="40">
        <f>N68</f>
        <v>2700</v>
      </c>
      <c r="O67" s="22"/>
    </row>
    <row r="68" spans="1:15" s="8" customFormat="1" ht="12.75" customHeight="1">
      <c r="A68" s="20"/>
      <c r="B68" s="53" t="s">
        <v>213</v>
      </c>
      <c r="C68" s="53"/>
      <c r="D68" s="53"/>
      <c r="E68" s="53"/>
      <c r="F68" s="53"/>
      <c r="G68" s="53"/>
      <c r="H68" s="53"/>
      <c r="I68" s="37">
        <v>1</v>
      </c>
      <c r="J68" s="37">
        <v>11</v>
      </c>
      <c r="K68" s="38" t="s">
        <v>211</v>
      </c>
      <c r="L68" s="39" t="s">
        <v>0</v>
      </c>
      <c r="M68" s="40">
        <f>M69</f>
        <v>2700</v>
      </c>
      <c r="N68" s="40">
        <f>N69</f>
        <v>2700</v>
      </c>
      <c r="O68" s="22"/>
    </row>
    <row r="69" spans="1:15" s="8" customFormat="1" ht="12.75" customHeight="1">
      <c r="A69" s="20"/>
      <c r="B69" s="53" t="s">
        <v>212</v>
      </c>
      <c r="C69" s="53"/>
      <c r="D69" s="53"/>
      <c r="E69" s="53"/>
      <c r="F69" s="53"/>
      <c r="G69" s="53"/>
      <c r="H69" s="53"/>
      <c r="I69" s="37">
        <v>1</v>
      </c>
      <c r="J69" s="37">
        <v>11</v>
      </c>
      <c r="K69" s="38" t="s">
        <v>211</v>
      </c>
      <c r="L69" s="39" t="s">
        <v>210</v>
      </c>
      <c r="M69" s="40">
        <v>2700</v>
      </c>
      <c r="N69" s="40">
        <v>2700</v>
      </c>
      <c r="O69" s="22"/>
    </row>
    <row r="70" spans="1:15" s="8" customFormat="1" ht="12.75" customHeight="1">
      <c r="A70" s="20"/>
      <c r="B70" s="53" t="s">
        <v>209</v>
      </c>
      <c r="C70" s="53"/>
      <c r="D70" s="53"/>
      <c r="E70" s="53"/>
      <c r="F70" s="53"/>
      <c r="G70" s="53"/>
      <c r="H70" s="53"/>
      <c r="I70" s="37">
        <v>1</v>
      </c>
      <c r="J70" s="37">
        <v>13</v>
      </c>
      <c r="K70" s="38" t="s">
        <v>1</v>
      </c>
      <c r="L70" s="39" t="s">
        <v>0</v>
      </c>
      <c r="M70" s="40">
        <f>M71+M74+M76</f>
        <v>4397.6220000000003</v>
      </c>
      <c r="N70" s="40">
        <f>N71+N74+N76</f>
        <v>4402.5770000000002</v>
      </c>
      <c r="O70" s="22"/>
    </row>
    <row r="71" spans="1:15" s="8" customFormat="1" ht="12.75" customHeight="1">
      <c r="A71" s="20"/>
      <c r="B71" s="53" t="s">
        <v>208</v>
      </c>
      <c r="C71" s="53"/>
      <c r="D71" s="53"/>
      <c r="E71" s="53"/>
      <c r="F71" s="53"/>
      <c r="G71" s="53"/>
      <c r="H71" s="53"/>
      <c r="I71" s="37">
        <v>1</v>
      </c>
      <c r="J71" s="37">
        <v>13</v>
      </c>
      <c r="K71" s="38" t="s">
        <v>207</v>
      </c>
      <c r="L71" s="39" t="s">
        <v>0</v>
      </c>
      <c r="M71" s="40">
        <f>M72+M73</f>
        <v>3980</v>
      </c>
      <c r="N71" s="40">
        <f>N72+N73</f>
        <v>3980</v>
      </c>
      <c r="O71" s="22"/>
    </row>
    <row r="72" spans="1:15" s="8" customFormat="1" ht="21.75" customHeight="1">
      <c r="A72" s="20"/>
      <c r="B72" s="53" t="s">
        <v>38</v>
      </c>
      <c r="C72" s="53"/>
      <c r="D72" s="53"/>
      <c r="E72" s="53"/>
      <c r="F72" s="53"/>
      <c r="G72" s="53"/>
      <c r="H72" s="53"/>
      <c r="I72" s="37">
        <v>1</v>
      </c>
      <c r="J72" s="37">
        <v>13</v>
      </c>
      <c r="K72" s="38" t="s">
        <v>207</v>
      </c>
      <c r="L72" s="39" t="s">
        <v>37</v>
      </c>
      <c r="M72" s="40">
        <v>3057</v>
      </c>
      <c r="N72" s="40">
        <v>3057</v>
      </c>
      <c r="O72" s="22"/>
    </row>
    <row r="73" spans="1:15" s="8" customFormat="1" ht="32.25" customHeight="1">
      <c r="A73" s="20"/>
      <c r="B73" s="53" t="s">
        <v>36</v>
      </c>
      <c r="C73" s="53"/>
      <c r="D73" s="53"/>
      <c r="E73" s="53"/>
      <c r="F73" s="53"/>
      <c r="G73" s="53"/>
      <c r="H73" s="53"/>
      <c r="I73" s="37">
        <v>1</v>
      </c>
      <c r="J73" s="37">
        <v>13</v>
      </c>
      <c r="K73" s="38" t="s">
        <v>207</v>
      </c>
      <c r="L73" s="39" t="s">
        <v>34</v>
      </c>
      <c r="M73" s="40">
        <v>923</v>
      </c>
      <c r="N73" s="40">
        <v>923</v>
      </c>
      <c r="O73" s="22"/>
    </row>
    <row r="74" spans="1:15" s="8" customFormat="1" ht="32.25" customHeight="1">
      <c r="A74" s="20"/>
      <c r="B74" s="53" t="s">
        <v>206</v>
      </c>
      <c r="C74" s="53"/>
      <c r="D74" s="53"/>
      <c r="E74" s="53"/>
      <c r="F74" s="53"/>
      <c r="G74" s="53"/>
      <c r="H74" s="53"/>
      <c r="I74" s="37">
        <v>1</v>
      </c>
      <c r="J74" s="37">
        <v>13</v>
      </c>
      <c r="K74" s="38" t="s">
        <v>205</v>
      </c>
      <c r="L74" s="39" t="s">
        <v>0</v>
      </c>
      <c r="M74" s="40">
        <f>M75</f>
        <v>11.022</v>
      </c>
      <c r="N74" s="40">
        <f>N75</f>
        <v>11.177</v>
      </c>
      <c r="O74" s="22"/>
    </row>
    <row r="75" spans="1:15" s="8" customFormat="1" ht="12.75" customHeight="1">
      <c r="A75" s="20"/>
      <c r="B75" s="53" t="s">
        <v>199</v>
      </c>
      <c r="C75" s="53"/>
      <c r="D75" s="53"/>
      <c r="E75" s="53"/>
      <c r="F75" s="53"/>
      <c r="G75" s="53"/>
      <c r="H75" s="53"/>
      <c r="I75" s="37">
        <v>1</v>
      </c>
      <c r="J75" s="37">
        <v>13</v>
      </c>
      <c r="K75" s="38" t="s">
        <v>205</v>
      </c>
      <c r="L75" s="39" t="s">
        <v>197</v>
      </c>
      <c r="M75" s="40">
        <v>11.022</v>
      </c>
      <c r="N75" s="40">
        <v>11.177</v>
      </c>
      <c r="O75" s="22"/>
    </row>
    <row r="76" spans="1:15" s="8" customFormat="1" ht="32.25" customHeight="1">
      <c r="A76" s="20"/>
      <c r="B76" s="53" t="s">
        <v>204</v>
      </c>
      <c r="C76" s="53"/>
      <c r="D76" s="53"/>
      <c r="E76" s="53"/>
      <c r="F76" s="53"/>
      <c r="G76" s="53"/>
      <c r="H76" s="53"/>
      <c r="I76" s="37">
        <v>1</v>
      </c>
      <c r="J76" s="37">
        <v>13</v>
      </c>
      <c r="K76" s="38" t="s">
        <v>203</v>
      </c>
      <c r="L76" s="39" t="s">
        <v>0</v>
      </c>
      <c r="M76" s="40">
        <f>M79+M78+M77</f>
        <v>406.6</v>
      </c>
      <c r="N76" s="40">
        <f>N79+N78+N77</f>
        <v>411.4</v>
      </c>
      <c r="O76" s="22"/>
    </row>
    <row r="77" spans="1:15" s="8" customFormat="1" ht="21.75" customHeight="1">
      <c r="A77" s="20"/>
      <c r="B77" s="53" t="s">
        <v>38</v>
      </c>
      <c r="C77" s="53"/>
      <c r="D77" s="53"/>
      <c r="E77" s="53"/>
      <c r="F77" s="53"/>
      <c r="G77" s="53"/>
      <c r="H77" s="53"/>
      <c r="I77" s="37">
        <v>1</v>
      </c>
      <c r="J77" s="37">
        <v>13</v>
      </c>
      <c r="K77" s="38" t="s">
        <v>203</v>
      </c>
      <c r="L77" s="39" t="s">
        <v>37</v>
      </c>
      <c r="M77" s="40">
        <v>280</v>
      </c>
      <c r="N77" s="40">
        <v>280</v>
      </c>
      <c r="O77" s="22"/>
    </row>
    <row r="78" spans="1:15" s="8" customFormat="1" ht="32.25" customHeight="1">
      <c r="A78" s="20"/>
      <c r="B78" s="53" t="s">
        <v>36</v>
      </c>
      <c r="C78" s="53"/>
      <c r="D78" s="53"/>
      <c r="E78" s="53"/>
      <c r="F78" s="53"/>
      <c r="G78" s="53"/>
      <c r="H78" s="53"/>
      <c r="I78" s="37">
        <v>1</v>
      </c>
      <c r="J78" s="37">
        <v>13</v>
      </c>
      <c r="K78" s="38" t="s">
        <v>203</v>
      </c>
      <c r="L78" s="39" t="s">
        <v>34</v>
      </c>
      <c r="M78" s="40">
        <v>85</v>
      </c>
      <c r="N78" s="40">
        <v>85</v>
      </c>
      <c r="O78" s="22"/>
    </row>
    <row r="79" spans="1:15" s="8" customFormat="1" ht="21.75" customHeight="1">
      <c r="A79" s="20"/>
      <c r="B79" s="53" t="s">
        <v>22</v>
      </c>
      <c r="C79" s="53"/>
      <c r="D79" s="53"/>
      <c r="E79" s="53"/>
      <c r="F79" s="53"/>
      <c r="G79" s="53"/>
      <c r="H79" s="53"/>
      <c r="I79" s="37">
        <v>1</v>
      </c>
      <c r="J79" s="37">
        <v>13</v>
      </c>
      <c r="K79" s="38" t="s">
        <v>203</v>
      </c>
      <c r="L79" s="39" t="s">
        <v>20</v>
      </c>
      <c r="M79" s="40">
        <v>41.6</v>
      </c>
      <c r="N79" s="40">
        <v>46.4</v>
      </c>
      <c r="O79" s="22"/>
    </row>
    <row r="80" spans="1:15" s="8" customFormat="1" ht="12.75" customHeight="1">
      <c r="A80" s="20"/>
      <c r="B80" s="54" t="s">
        <v>202</v>
      </c>
      <c r="C80" s="54"/>
      <c r="D80" s="54"/>
      <c r="E80" s="54"/>
      <c r="F80" s="54"/>
      <c r="G80" s="54"/>
      <c r="H80" s="54"/>
      <c r="I80" s="33">
        <v>2</v>
      </c>
      <c r="J80" s="33">
        <v>0</v>
      </c>
      <c r="K80" s="34" t="s">
        <v>1</v>
      </c>
      <c r="L80" s="35" t="s">
        <v>0</v>
      </c>
      <c r="M80" s="36">
        <f t="shared" ref="M80:N82" si="0">M81</f>
        <v>1466.1</v>
      </c>
      <c r="N80" s="36">
        <f t="shared" si="0"/>
        <v>1483.3</v>
      </c>
      <c r="O80" s="22"/>
    </row>
    <row r="81" spans="1:15" s="8" customFormat="1" ht="12.75" customHeight="1">
      <c r="A81" s="20"/>
      <c r="B81" s="53" t="s">
        <v>201</v>
      </c>
      <c r="C81" s="53"/>
      <c r="D81" s="53"/>
      <c r="E81" s="53"/>
      <c r="F81" s="53"/>
      <c r="G81" s="53"/>
      <c r="H81" s="53"/>
      <c r="I81" s="37">
        <v>2</v>
      </c>
      <c r="J81" s="37">
        <v>3</v>
      </c>
      <c r="K81" s="38" t="s">
        <v>1</v>
      </c>
      <c r="L81" s="39" t="s">
        <v>0</v>
      </c>
      <c r="M81" s="40">
        <f t="shared" si="0"/>
        <v>1466.1</v>
      </c>
      <c r="N81" s="40">
        <f t="shared" si="0"/>
        <v>1483.3</v>
      </c>
      <c r="O81" s="22"/>
    </row>
    <row r="82" spans="1:15" s="8" customFormat="1" ht="32.25" customHeight="1">
      <c r="A82" s="20"/>
      <c r="B82" s="53" t="s">
        <v>200</v>
      </c>
      <c r="C82" s="53"/>
      <c r="D82" s="53"/>
      <c r="E82" s="53"/>
      <c r="F82" s="53"/>
      <c r="G82" s="53"/>
      <c r="H82" s="53"/>
      <c r="I82" s="37">
        <v>2</v>
      </c>
      <c r="J82" s="37">
        <v>3</v>
      </c>
      <c r="K82" s="38" t="s">
        <v>198</v>
      </c>
      <c r="L82" s="39" t="s">
        <v>0</v>
      </c>
      <c r="M82" s="40">
        <f t="shared" si="0"/>
        <v>1466.1</v>
      </c>
      <c r="N82" s="40">
        <f t="shared" si="0"/>
        <v>1483.3</v>
      </c>
      <c r="O82" s="22"/>
    </row>
    <row r="83" spans="1:15" s="8" customFormat="1" ht="12.75" customHeight="1">
      <c r="A83" s="20"/>
      <c r="B83" s="53" t="s">
        <v>199</v>
      </c>
      <c r="C83" s="53"/>
      <c r="D83" s="53"/>
      <c r="E83" s="53"/>
      <c r="F83" s="53"/>
      <c r="G83" s="53"/>
      <c r="H83" s="53"/>
      <c r="I83" s="37">
        <v>2</v>
      </c>
      <c r="J83" s="37">
        <v>3</v>
      </c>
      <c r="K83" s="38" t="s">
        <v>198</v>
      </c>
      <c r="L83" s="39" t="s">
        <v>197</v>
      </c>
      <c r="M83" s="40">
        <v>1466.1</v>
      </c>
      <c r="N83" s="40">
        <v>1483.3</v>
      </c>
      <c r="O83" s="22"/>
    </row>
    <row r="84" spans="1:15" s="8" customFormat="1" ht="21.75" customHeight="1">
      <c r="A84" s="20"/>
      <c r="B84" s="54" t="s">
        <v>196</v>
      </c>
      <c r="C84" s="54"/>
      <c r="D84" s="54"/>
      <c r="E84" s="54"/>
      <c r="F84" s="54"/>
      <c r="G84" s="54"/>
      <c r="H84" s="54"/>
      <c r="I84" s="33">
        <v>3</v>
      </c>
      <c r="J84" s="33">
        <v>0</v>
      </c>
      <c r="K84" s="34" t="s">
        <v>1</v>
      </c>
      <c r="L84" s="35" t="s">
        <v>0</v>
      </c>
      <c r="M84" s="36">
        <f>M85+M89</f>
        <v>1671</v>
      </c>
      <c r="N84" s="36">
        <f>N85+N89</f>
        <v>1671</v>
      </c>
      <c r="O84" s="22"/>
    </row>
    <row r="85" spans="1:15" s="8" customFormat="1" ht="32.25" customHeight="1">
      <c r="A85" s="20"/>
      <c r="B85" s="53" t="s">
        <v>195</v>
      </c>
      <c r="C85" s="53"/>
      <c r="D85" s="53"/>
      <c r="E85" s="53"/>
      <c r="F85" s="53"/>
      <c r="G85" s="53"/>
      <c r="H85" s="53"/>
      <c r="I85" s="37">
        <v>3</v>
      </c>
      <c r="J85" s="37">
        <v>9</v>
      </c>
      <c r="K85" s="38" t="s">
        <v>1</v>
      </c>
      <c r="L85" s="39" t="s">
        <v>0</v>
      </c>
      <c r="M85" s="40">
        <v>1521</v>
      </c>
      <c r="N85" s="40">
        <v>1521</v>
      </c>
      <c r="O85" s="22"/>
    </row>
    <row r="86" spans="1:15" s="8" customFormat="1" ht="12.75" customHeight="1">
      <c r="A86" s="20"/>
      <c r="B86" s="53" t="s">
        <v>194</v>
      </c>
      <c r="C86" s="53"/>
      <c r="D86" s="53"/>
      <c r="E86" s="53"/>
      <c r="F86" s="53"/>
      <c r="G86" s="53"/>
      <c r="H86" s="53"/>
      <c r="I86" s="37">
        <v>3</v>
      </c>
      <c r="J86" s="37">
        <v>9</v>
      </c>
      <c r="K86" s="38" t="s">
        <v>193</v>
      </c>
      <c r="L86" s="39" t="s">
        <v>0</v>
      </c>
      <c r="M86" s="40">
        <f>M87+M88</f>
        <v>1371</v>
      </c>
      <c r="N86" s="40">
        <f>N87+N88</f>
        <v>1371</v>
      </c>
      <c r="O86" s="22"/>
    </row>
    <row r="87" spans="1:15" s="8" customFormat="1" ht="12.75" customHeight="1">
      <c r="A87" s="20"/>
      <c r="B87" s="53" t="s">
        <v>97</v>
      </c>
      <c r="C87" s="53"/>
      <c r="D87" s="53"/>
      <c r="E87" s="53"/>
      <c r="F87" s="53"/>
      <c r="G87" s="53"/>
      <c r="H87" s="53"/>
      <c r="I87" s="37">
        <v>3</v>
      </c>
      <c r="J87" s="37">
        <v>9</v>
      </c>
      <c r="K87" s="38" t="s">
        <v>193</v>
      </c>
      <c r="L87" s="39" t="s">
        <v>96</v>
      </c>
      <c r="M87" s="40">
        <v>1053</v>
      </c>
      <c r="N87" s="40">
        <v>1053</v>
      </c>
      <c r="O87" s="22"/>
    </row>
    <row r="88" spans="1:15" s="8" customFormat="1" ht="32.25" customHeight="1">
      <c r="A88" s="20"/>
      <c r="B88" s="53" t="s">
        <v>95</v>
      </c>
      <c r="C88" s="53"/>
      <c r="D88" s="53"/>
      <c r="E88" s="53"/>
      <c r="F88" s="53"/>
      <c r="G88" s="53"/>
      <c r="H88" s="53"/>
      <c r="I88" s="37">
        <v>3</v>
      </c>
      <c r="J88" s="37">
        <v>9</v>
      </c>
      <c r="K88" s="38" t="s">
        <v>193</v>
      </c>
      <c r="L88" s="39" t="s">
        <v>93</v>
      </c>
      <c r="M88" s="40">
        <v>318</v>
      </c>
      <c r="N88" s="40">
        <v>318</v>
      </c>
      <c r="O88" s="22"/>
    </row>
    <row r="89" spans="1:15" s="8" customFormat="1" ht="32.25" customHeight="1">
      <c r="A89" s="20"/>
      <c r="B89" s="53" t="s">
        <v>33</v>
      </c>
      <c r="C89" s="53"/>
      <c r="D89" s="53"/>
      <c r="E89" s="53"/>
      <c r="F89" s="53"/>
      <c r="G89" s="53"/>
      <c r="H89" s="53"/>
      <c r="I89" s="37">
        <v>3</v>
      </c>
      <c r="J89" s="37">
        <v>9</v>
      </c>
      <c r="K89" s="38" t="s">
        <v>192</v>
      </c>
      <c r="L89" s="39" t="s">
        <v>0</v>
      </c>
      <c r="M89" s="40">
        <f>M90+M91</f>
        <v>150</v>
      </c>
      <c r="N89" s="40">
        <f>N90+N91</f>
        <v>150</v>
      </c>
      <c r="O89" s="22"/>
    </row>
    <row r="90" spans="1:15" s="8" customFormat="1" ht="21.75" customHeight="1">
      <c r="A90" s="20"/>
      <c r="B90" s="53" t="s">
        <v>32</v>
      </c>
      <c r="C90" s="53"/>
      <c r="D90" s="53"/>
      <c r="E90" s="53"/>
      <c r="F90" s="53"/>
      <c r="G90" s="53"/>
      <c r="H90" s="53"/>
      <c r="I90" s="37">
        <v>3</v>
      </c>
      <c r="J90" s="37">
        <v>9</v>
      </c>
      <c r="K90" s="38" t="s">
        <v>192</v>
      </c>
      <c r="L90" s="39" t="s">
        <v>31</v>
      </c>
      <c r="M90" s="40">
        <v>100</v>
      </c>
      <c r="N90" s="40">
        <v>100</v>
      </c>
      <c r="O90" s="22"/>
    </row>
    <row r="91" spans="1:15" s="8" customFormat="1" ht="21.75" customHeight="1">
      <c r="A91" s="20"/>
      <c r="B91" s="53" t="s">
        <v>22</v>
      </c>
      <c r="C91" s="53"/>
      <c r="D91" s="53"/>
      <c r="E91" s="53"/>
      <c r="F91" s="53"/>
      <c r="G91" s="53"/>
      <c r="H91" s="53"/>
      <c r="I91" s="37">
        <v>3</v>
      </c>
      <c r="J91" s="37">
        <v>9</v>
      </c>
      <c r="K91" s="38" t="s">
        <v>192</v>
      </c>
      <c r="L91" s="39" t="s">
        <v>20</v>
      </c>
      <c r="M91" s="40">
        <v>50</v>
      </c>
      <c r="N91" s="40">
        <v>50</v>
      </c>
      <c r="O91" s="22"/>
    </row>
    <row r="92" spans="1:15" s="8" customFormat="1" ht="12.75" customHeight="1">
      <c r="A92" s="20"/>
      <c r="B92" s="53" t="s">
        <v>191</v>
      </c>
      <c r="C92" s="53"/>
      <c r="D92" s="53"/>
      <c r="E92" s="53"/>
      <c r="F92" s="53"/>
      <c r="G92" s="53"/>
      <c r="H92" s="53"/>
      <c r="I92" s="37">
        <v>3</v>
      </c>
      <c r="J92" s="37">
        <v>10</v>
      </c>
      <c r="K92" s="38" t="s">
        <v>1</v>
      </c>
      <c r="L92" s="39" t="s">
        <v>0</v>
      </c>
      <c r="M92" s="40">
        <f>M93</f>
        <v>50</v>
      </c>
      <c r="N92" s="40">
        <f>N93</f>
        <v>50</v>
      </c>
      <c r="O92" s="22"/>
    </row>
    <row r="93" spans="1:15" s="8" customFormat="1" ht="21.75" customHeight="1">
      <c r="A93" s="20"/>
      <c r="B93" s="53" t="s">
        <v>190</v>
      </c>
      <c r="C93" s="53"/>
      <c r="D93" s="53"/>
      <c r="E93" s="53"/>
      <c r="F93" s="53"/>
      <c r="G93" s="53"/>
      <c r="H93" s="53"/>
      <c r="I93" s="37">
        <v>3</v>
      </c>
      <c r="J93" s="37">
        <v>10</v>
      </c>
      <c r="K93" s="38" t="s">
        <v>189</v>
      </c>
      <c r="L93" s="39" t="s">
        <v>0</v>
      </c>
      <c r="M93" s="40">
        <f>M94</f>
        <v>50</v>
      </c>
      <c r="N93" s="40">
        <f>N94</f>
        <v>50</v>
      </c>
      <c r="O93" s="22"/>
    </row>
    <row r="94" spans="1:15" s="8" customFormat="1" ht="21.75" customHeight="1">
      <c r="A94" s="20"/>
      <c r="B94" s="53" t="s">
        <v>22</v>
      </c>
      <c r="C94" s="53"/>
      <c r="D94" s="53"/>
      <c r="E94" s="53"/>
      <c r="F94" s="53"/>
      <c r="G94" s="53"/>
      <c r="H94" s="53"/>
      <c r="I94" s="37">
        <v>3</v>
      </c>
      <c r="J94" s="37">
        <v>10</v>
      </c>
      <c r="K94" s="38" t="s">
        <v>189</v>
      </c>
      <c r="L94" s="39" t="s">
        <v>20</v>
      </c>
      <c r="M94" s="40">
        <v>50</v>
      </c>
      <c r="N94" s="40">
        <v>50</v>
      </c>
      <c r="O94" s="22"/>
    </row>
    <row r="95" spans="1:15" s="8" customFormat="1" ht="21.75" customHeight="1">
      <c r="A95" s="20"/>
      <c r="B95" s="53" t="s">
        <v>188</v>
      </c>
      <c r="C95" s="53"/>
      <c r="D95" s="53"/>
      <c r="E95" s="53"/>
      <c r="F95" s="53"/>
      <c r="G95" s="53"/>
      <c r="H95" s="53"/>
      <c r="I95" s="37">
        <v>3</v>
      </c>
      <c r="J95" s="37">
        <v>14</v>
      </c>
      <c r="K95" s="38" t="s">
        <v>1</v>
      </c>
      <c r="L95" s="39" t="s">
        <v>0</v>
      </c>
      <c r="M95" s="40">
        <f>M96+M98</f>
        <v>100</v>
      </c>
      <c r="N95" s="40">
        <f>N96+N98</f>
        <v>100</v>
      </c>
      <c r="O95" s="22"/>
    </row>
    <row r="96" spans="1:15" s="8" customFormat="1" ht="21.75" customHeight="1">
      <c r="A96" s="20"/>
      <c r="B96" s="53" t="s">
        <v>187</v>
      </c>
      <c r="C96" s="53"/>
      <c r="D96" s="53"/>
      <c r="E96" s="53"/>
      <c r="F96" s="53"/>
      <c r="G96" s="53"/>
      <c r="H96" s="53"/>
      <c r="I96" s="37">
        <v>3</v>
      </c>
      <c r="J96" s="37">
        <v>14</v>
      </c>
      <c r="K96" s="38" t="s">
        <v>186</v>
      </c>
      <c r="L96" s="39" t="s">
        <v>0</v>
      </c>
      <c r="M96" s="40">
        <f>M97</f>
        <v>50</v>
      </c>
      <c r="N96" s="40">
        <f>N97</f>
        <v>50</v>
      </c>
      <c r="O96" s="22"/>
    </row>
    <row r="97" spans="1:16" s="8" customFormat="1" ht="21.75" customHeight="1">
      <c r="A97" s="20"/>
      <c r="B97" s="53" t="s">
        <v>22</v>
      </c>
      <c r="C97" s="53"/>
      <c r="D97" s="53"/>
      <c r="E97" s="53"/>
      <c r="F97" s="53"/>
      <c r="G97" s="53"/>
      <c r="H97" s="53"/>
      <c r="I97" s="37">
        <v>3</v>
      </c>
      <c r="J97" s="37">
        <v>14</v>
      </c>
      <c r="K97" s="38" t="s">
        <v>186</v>
      </c>
      <c r="L97" s="39" t="s">
        <v>20</v>
      </c>
      <c r="M97" s="40">
        <v>50</v>
      </c>
      <c r="N97" s="40">
        <v>50</v>
      </c>
      <c r="O97" s="22"/>
    </row>
    <row r="98" spans="1:16" s="8" customFormat="1" ht="21.75" customHeight="1">
      <c r="A98" s="20"/>
      <c r="B98" s="53" t="s">
        <v>185</v>
      </c>
      <c r="C98" s="53"/>
      <c r="D98" s="53"/>
      <c r="E98" s="53"/>
      <c r="F98" s="53"/>
      <c r="G98" s="53"/>
      <c r="H98" s="53"/>
      <c r="I98" s="37">
        <v>3</v>
      </c>
      <c r="J98" s="37">
        <v>14</v>
      </c>
      <c r="K98" s="38" t="s">
        <v>184</v>
      </c>
      <c r="L98" s="39" t="s">
        <v>0</v>
      </c>
      <c r="M98" s="40">
        <f>M99</f>
        <v>50</v>
      </c>
      <c r="N98" s="40">
        <f>N99</f>
        <v>50</v>
      </c>
      <c r="O98" s="22"/>
    </row>
    <row r="99" spans="1:16" s="8" customFormat="1" ht="21.75" customHeight="1">
      <c r="A99" s="20"/>
      <c r="B99" s="53" t="s">
        <v>22</v>
      </c>
      <c r="C99" s="53"/>
      <c r="D99" s="53"/>
      <c r="E99" s="53"/>
      <c r="F99" s="53"/>
      <c r="G99" s="53"/>
      <c r="H99" s="53"/>
      <c r="I99" s="37">
        <v>3</v>
      </c>
      <c r="J99" s="37">
        <v>14</v>
      </c>
      <c r="K99" s="38" t="s">
        <v>184</v>
      </c>
      <c r="L99" s="39" t="s">
        <v>20</v>
      </c>
      <c r="M99" s="40">
        <v>50</v>
      </c>
      <c r="N99" s="40">
        <v>50</v>
      </c>
      <c r="O99" s="22"/>
    </row>
    <row r="100" spans="1:16" s="8" customFormat="1" ht="12.75" customHeight="1">
      <c r="A100" s="20"/>
      <c r="B100" s="54" t="s">
        <v>183</v>
      </c>
      <c r="C100" s="54"/>
      <c r="D100" s="54"/>
      <c r="E100" s="54"/>
      <c r="F100" s="54"/>
      <c r="G100" s="54"/>
      <c r="H100" s="54"/>
      <c r="I100" s="33">
        <v>4</v>
      </c>
      <c r="J100" s="33">
        <v>0</v>
      </c>
      <c r="K100" s="34" t="s">
        <v>1</v>
      </c>
      <c r="L100" s="35" t="s">
        <v>0</v>
      </c>
      <c r="M100" s="36">
        <f>M101+M112+M115</f>
        <v>15775</v>
      </c>
      <c r="N100" s="36">
        <f>N101+N112+N115</f>
        <v>18001</v>
      </c>
      <c r="O100" s="22"/>
      <c r="P100" s="9"/>
    </row>
    <row r="101" spans="1:16" s="8" customFormat="1" ht="12.75" customHeight="1">
      <c r="A101" s="20"/>
      <c r="B101" s="53" t="s">
        <v>182</v>
      </c>
      <c r="C101" s="53"/>
      <c r="D101" s="53"/>
      <c r="E101" s="53"/>
      <c r="F101" s="53"/>
      <c r="G101" s="53"/>
      <c r="H101" s="53"/>
      <c r="I101" s="37">
        <v>4</v>
      </c>
      <c r="J101" s="37">
        <v>5</v>
      </c>
      <c r="K101" s="38" t="s">
        <v>1</v>
      </c>
      <c r="L101" s="39" t="s">
        <v>0</v>
      </c>
      <c r="M101" s="40">
        <f>M102+M104+M106+M109</f>
        <v>3035</v>
      </c>
      <c r="N101" s="40">
        <f>N102+N104+N106+N109</f>
        <v>3035</v>
      </c>
      <c r="O101" s="22"/>
    </row>
    <row r="102" spans="1:16" s="8" customFormat="1" ht="12.75" customHeight="1">
      <c r="A102" s="20"/>
      <c r="B102" s="53" t="s">
        <v>181</v>
      </c>
      <c r="C102" s="53"/>
      <c r="D102" s="53"/>
      <c r="E102" s="53"/>
      <c r="F102" s="53"/>
      <c r="G102" s="53"/>
      <c r="H102" s="53"/>
      <c r="I102" s="37">
        <v>4</v>
      </c>
      <c r="J102" s="37">
        <v>5</v>
      </c>
      <c r="K102" s="38" t="s">
        <v>179</v>
      </c>
      <c r="L102" s="39" t="s">
        <v>0</v>
      </c>
      <c r="M102" s="40">
        <f>M103</f>
        <v>150</v>
      </c>
      <c r="N102" s="40">
        <f>N103</f>
        <v>150</v>
      </c>
      <c r="O102" s="22"/>
    </row>
    <row r="103" spans="1:16" s="8" customFormat="1" ht="42.75" customHeight="1">
      <c r="A103" s="20"/>
      <c r="B103" s="53" t="s">
        <v>180</v>
      </c>
      <c r="C103" s="53"/>
      <c r="D103" s="53"/>
      <c r="E103" s="53"/>
      <c r="F103" s="53"/>
      <c r="G103" s="53"/>
      <c r="H103" s="53"/>
      <c r="I103" s="37">
        <v>4</v>
      </c>
      <c r="J103" s="37">
        <v>5</v>
      </c>
      <c r="K103" s="38" t="s">
        <v>179</v>
      </c>
      <c r="L103" s="39" t="s">
        <v>178</v>
      </c>
      <c r="M103" s="40">
        <v>150</v>
      </c>
      <c r="N103" s="40">
        <v>150</v>
      </c>
      <c r="O103" s="22"/>
    </row>
    <row r="104" spans="1:16" s="8" customFormat="1" ht="32.25" customHeight="1">
      <c r="A104" s="20"/>
      <c r="B104" s="53" t="s">
        <v>177</v>
      </c>
      <c r="C104" s="53"/>
      <c r="D104" s="53"/>
      <c r="E104" s="53"/>
      <c r="F104" s="53"/>
      <c r="G104" s="53"/>
      <c r="H104" s="53"/>
      <c r="I104" s="37">
        <v>4</v>
      </c>
      <c r="J104" s="37">
        <v>5</v>
      </c>
      <c r="K104" s="38" t="s">
        <v>176</v>
      </c>
      <c r="L104" s="39" t="s">
        <v>0</v>
      </c>
      <c r="M104" s="40">
        <f>M105</f>
        <v>100</v>
      </c>
      <c r="N104" s="40">
        <f>N105</f>
        <v>100</v>
      </c>
      <c r="O104" s="22"/>
    </row>
    <row r="105" spans="1:16" s="8" customFormat="1" ht="21.75" customHeight="1">
      <c r="A105" s="20"/>
      <c r="B105" s="53" t="s">
        <v>22</v>
      </c>
      <c r="C105" s="53"/>
      <c r="D105" s="53"/>
      <c r="E105" s="53"/>
      <c r="F105" s="53"/>
      <c r="G105" s="53"/>
      <c r="H105" s="53"/>
      <c r="I105" s="37">
        <v>4</v>
      </c>
      <c r="J105" s="37">
        <v>5</v>
      </c>
      <c r="K105" s="38" t="s">
        <v>176</v>
      </c>
      <c r="L105" s="39" t="s">
        <v>20</v>
      </c>
      <c r="M105" s="40">
        <v>100</v>
      </c>
      <c r="N105" s="40">
        <v>100</v>
      </c>
      <c r="O105" s="22"/>
    </row>
    <row r="106" spans="1:16" s="8" customFormat="1" ht="12.75" customHeight="1">
      <c r="A106" s="20"/>
      <c r="B106" s="53" t="s">
        <v>175</v>
      </c>
      <c r="C106" s="53"/>
      <c r="D106" s="53"/>
      <c r="E106" s="53"/>
      <c r="F106" s="53"/>
      <c r="G106" s="53"/>
      <c r="H106" s="53"/>
      <c r="I106" s="37">
        <v>4</v>
      </c>
      <c r="J106" s="37">
        <v>5</v>
      </c>
      <c r="K106" s="38" t="s">
        <v>174</v>
      </c>
      <c r="L106" s="39" t="s">
        <v>0</v>
      </c>
      <c r="M106" s="40">
        <f>M107+M108</f>
        <v>2350</v>
      </c>
      <c r="N106" s="40">
        <f>N107+N108</f>
        <v>2350</v>
      </c>
      <c r="O106" s="22"/>
    </row>
    <row r="107" spans="1:16" s="8" customFormat="1" ht="21.75" customHeight="1">
      <c r="A107" s="20"/>
      <c r="B107" s="53" t="s">
        <v>38</v>
      </c>
      <c r="C107" s="53"/>
      <c r="D107" s="53"/>
      <c r="E107" s="53"/>
      <c r="F107" s="53"/>
      <c r="G107" s="53"/>
      <c r="H107" s="53"/>
      <c r="I107" s="37">
        <v>4</v>
      </c>
      <c r="J107" s="37">
        <v>5</v>
      </c>
      <c r="K107" s="38" t="s">
        <v>174</v>
      </c>
      <c r="L107" s="39" t="s">
        <v>37</v>
      </c>
      <c r="M107" s="40">
        <v>1805</v>
      </c>
      <c r="N107" s="40">
        <v>1805</v>
      </c>
      <c r="O107" s="22"/>
    </row>
    <row r="108" spans="1:16" s="8" customFormat="1" ht="32.25" customHeight="1">
      <c r="A108" s="20"/>
      <c r="B108" s="53" t="s">
        <v>36</v>
      </c>
      <c r="C108" s="53"/>
      <c r="D108" s="53"/>
      <c r="E108" s="53"/>
      <c r="F108" s="53"/>
      <c r="G108" s="53"/>
      <c r="H108" s="53"/>
      <c r="I108" s="37">
        <v>4</v>
      </c>
      <c r="J108" s="37">
        <v>5</v>
      </c>
      <c r="K108" s="38" t="s">
        <v>174</v>
      </c>
      <c r="L108" s="39" t="s">
        <v>34</v>
      </c>
      <c r="M108" s="40">
        <v>545</v>
      </c>
      <c r="N108" s="40">
        <v>545</v>
      </c>
      <c r="O108" s="22"/>
    </row>
    <row r="109" spans="1:16" s="8" customFormat="1" ht="32.25" customHeight="1">
      <c r="A109" s="20"/>
      <c r="B109" s="53" t="s">
        <v>33</v>
      </c>
      <c r="C109" s="53"/>
      <c r="D109" s="53"/>
      <c r="E109" s="53"/>
      <c r="F109" s="53"/>
      <c r="G109" s="53"/>
      <c r="H109" s="53"/>
      <c r="I109" s="37">
        <v>4</v>
      </c>
      <c r="J109" s="37">
        <v>5</v>
      </c>
      <c r="K109" s="38" t="s">
        <v>173</v>
      </c>
      <c r="L109" s="39" t="s">
        <v>0</v>
      </c>
      <c r="M109" s="40">
        <f>M110+M111</f>
        <v>435</v>
      </c>
      <c r="N109" s="40">
        <f>N110+N111</f>
        <v>435</v>
      </c>
      <c r="O109" s="22"/>
    </row>
    <row r="110" spans="1:16" s="8" customFormat="1" ht="21.75" customHeight="1">
      <c r="A110" s="20"/>
      <c r="B110" s="53" t="s">
        <v>32</v>
      </c>
      <c r="C110" s="53"/>
      <c r="D110" s="53"/>
      <c r="E110" s="53"/>
      <c r="F110" s="53"/>
      <c r="G110" s="53"/>
      <c r="H110" s="53"/>
      <c r="I110" s="37">
        <v>4</v>
      </c>
      <c r="J110" s="37">
        <v>5</v>
      </c>
      <c r="K110" s="38" t="s">
        <v>173</v>
      </c>
      <c r="L110" s="39" t="s">
        <v>31</v>
      </c>
      <c r="M110" s="40">
        <v>45</v>
      </c>
      <c r="N110" s="40">
        <v>45</v>
      </c>
      <c r="O110" s="22"/>
    </row>
    <row r="111" spans="1:16" s="8" customFormat="1" ht="21.75" customHeight="1">
      <c r="A111" s="20"/>
      <c r="B111" s="53" t="s">
        <v>22</v>
      </c>
      <c r="C111" s="53"/>
      <c r="D111" s="53"/>
      <c r="E111" s="53"/>
      <c r="F111" s="53"/>
      <c r="G111" s="53"/>
      <c r="H111" s="53"/>
      <c r="I111" s="37">
        <v>4</v>
      </c>
      <c r="J111" s="37">
        <v>5</v>
      </c>
      <c r="K111" s="38" t="s">
        <v>173</v>
      </c>
      <c r="L111" s="39" t="s">
        <v>20</v>
      </c>
      <c r="M111" s="40">
        <v>390</v>
      </c>
      <c r="N111" s="40">
        <v>390</v>
      </c>
      <c r="O111" s="22"/>
    </row>
    <row r="112" spans="1:16" s="8" customFormat="1" ht="12.75" customHeight="1">
      <c r="A112" s="20"/>
      <c r="B112" s="53" t="s">
        <v>172</v>
      </c>
      <c r="C112" s="53"/>
      <c r="D112" s="53"/>
      <c r="E112" s="53"/>
      <c r="F112" s="53"/>
      <c r="G112" s="53"/>
      <c r="H112" s="53"/>
      <c r="I112" s="37">
        <v>4</v>
      </c>
      <c r="J112" s="37">
        <v>9</v>
      </c>
      <c r="K112" s="38" t="s">
        <v>1</v>
      </c>
      <c r="L112" s="39" t="s">
        <v>0</v>
      </c>
      <c r="M112" s="40">
        <f>M113</f>
        <v>12440</v>
      </c>
      <c r="N112" s="40">
        <f>N113</f>
        <v>14666</v>
      </c>
      <c r="O112" s="22"/>
    </row>
    <row r="113" spans="1:15" s="8" customFormat="1" ht="12.75" customHeight="1">
      <c r="A113" s="20"/>
      <c r="B113" s="53" t="s">
        <v>171</v>
      </c>
      <c r="C113" s="53"/>
      <c r="D113" s="53"/>
      <c r="E113" s="53"/>
      <c r="F113" s="53"/>
      <c r="G113" s="53"/>
      <c r="H113" s="53"/>
      <c r="I113" s="37">
        <v>4</v>
      </c>
      <c r="J113" s="37">
        <v>9</v>
      </c>
      <c r="K113" s="38" t="s">
        <v>170</v>
      </c>
      <c r="L113" s="39" t="s">
        <v>0</v>
      </c>
      <c r="M113" s="40">
        <f>M114</f>
        <v>12440</v>
      </c>
      <c r="N113" s="40">
        <f>N114</f>
        <v>14666</v>
      </c>
      <c r="O113" s="22"/>
    </row>
    <row r="114" spans="1:15" s="8" customFormat="1" ht="21.75" customHeight="1">
      <c r="A114" s="20"/>
      <c r="B114" s="53" t="s">
        <v>22</v>
      </c>
      <c r="C114" s="53"/>
      <c r="D114" s="53"/>
      <c r="E114" s="53"/>
      <c r="F114" s="53"/>
      <c r="G114" s="53"/>
      <c r="H114" s="53"/>
      <c r="I114" s="37">
        <v>4</v>
      </c>
      <c r="J114" s="37">
        <v>9</v>
      </c>
      <c r="K114" s="38" t="s">
        <v>170</v>
      </c>
      <c r="L114" s="39" t="s">
        <v>20</v>
      </c>
      <c r="M114" s="40">
        <v>12440</v>
      </c>
      <c r="N114" s="40">
        <v>14666</v>
      </c>
      <c r="O114" s="22"/>
    </row>
    <row r="115" spans="1:15" s="8" customFormat="1" ht="12.75" customHeight="1">
      <c r="A115" s="20"/>
      <c r="B115" s="53" t="s">
        <v>169</v>
      </c>
      <c r="C115" s="53"/>
      <c r="D115" s="53"/>
      <c r="E115" s="53"/>
      <c r="F115" s="53"/>
      <c r="G115" s="53"/>
      <c r="H115" s="53"/>
      <c r="I115" s="37">
        <v>4</v>
      </c>
      <c r="J115" s="37">
        <v>12</v>
      </c>
      <c r="K115" s="38" t="s">
        <v>1</v>
      </c>
      <c r="L115" s="39" t="s">
        <v>0</v>
      </c>
      <c r="M115" s="40">
        <f>M116+M118+M120</f>
        <v>300</v>
      </c>
      <c r="N115" s="40">
        <f>N116+N118+N120</f>
        <v>300</v>
      </c>
      <c r="O115" s="22"/>
    </row>
    <row r="116" spans="1:15" s="8" customFormat="1" ht="21.75" customHeight="1">
      <c r="A116" s="20"/>
      <c r="B116" s="53" t="s">
        <v>168</v>
      </c>
      <c r="C116" s="53"/>
      <c r="D116" s="53"/>
      <c r="E116" s="53"/>
      <c r="F116" s="53"/>
      <c r="G116" s="53"/>
      <c r="H116" s="53"/>
      <c r="I116" s="37">
        <v>4</v>
      </c>
      <c r="J116" s="37">
        <v>12</v>
      </c>
      <c r="K116" s="38" t="s">
        <v>167</v>
      </c>
      <c r="L116" s="39" t="s">
        <v>0</v>
      </c>
      <c r="M116" s="40">
        <f>M117</f>
        <v>100</v>
      </c>
      <c r="N116" s="40">
        <f>N117</f>
        <v>100</v>
      </c>
      <c r="O116" s="22"/>
    </row>
    <row r="117" spans="1:15" s="8" customFormat="1" ht="21.75" customHeight="1">
      <c r="A117" s="20"/>
      <c r="B117" s="53" t="s">
        <v>22</v>
      </c>
      <c r="C117" s="53"/>
      <c r="D117" s="53"/>
      <c r="E117" s="53"/>
      <c r="F117" s="53"/>
      <c r="G117" s="53"/>
      <c r="H117" s="53"/>
      <c r="I117" s="37">
        <v>4</v>
      </c>
      <c r="J117" s="37">
        <v>12</v>
      </c>
      <c r="K117" s="38" t="s">
        <v>167</v>
      </c>
      <c r="L117" s="39" t="s">
        <v>20</v>
      </c>
      <c r="M117" s="40">
        <v>100</v>
      </c>
      <c r="N117" s="40">
        <v>100</v>
      </c>
      <c r="O117" s="22"/>
    </row>
    <row r="118" spans="1:15" s="8" customFormat="1" ht="32.25" customHeight="1">
      <c r="A118" s="20"/>
      <c r="B118" s="53" t="s">
        <v>166</v>
      </c>
      <c r="C118" s="53"/>
      <c r="D118" s="53"/>
      <c r="E118" s="53"/>
      <c r="F118" s="53"/>
      <c r="G118" s="53"/>
      <c r="H118" s="53"/>
      <c r="I118" s="37">
        <v>4</v>
      </c>
      <c r="J118" s="37">
        <v>12</v>
      </c>
      <c r="K118" s="38" t="s">
        <v>165</v>
      </c>
      <c r="L118" s="39" t="s">
        <v>0</v>
      </c>
      <c r="M118" s="40">
        <f>M119</f>
        <v>100</v>
      </c>
      <c r="N118" s="40">
        <f>N119</f>
        <v>100</v>
      </c>
      <c r="O118" s="22"/>
    </row>
    <row r="119" spans="1:15" s="8" customFormat="1" ht="21.75" customHeight="1">
      <c r="A119" s="20"/>
      <c r="B119" s="53" t="s">
        <v>22</v>
      </c>
      <c r="C119" s="53"/>
      <c r="D119" s="53"/>
      <c r="E119" s="53"/>
      <c r="F119" s="53"/>
      <c r="G119" s="53"/>
      <c r="H119" s="53"/>
      <c r="I119" s="37">
        <v>4</v>
      </c>
      <c r="J119" s="37">
        <v>12</v>
      </c>
      <c r="K119" s="38" t="s">
        <v>165</v>
      </c>
      <c r="L119" s="39" t="s">
        <v>20</v>
      </c>
      <c r="M119" s="40">
        <v>100</v>
      </c>
      <c r="N119" s="40">
        <v>100</v>
      </c>
      <c r="O119" s="22"/>
    </row>
    <row r="120" spans="1:15" s="8" customFormat="1" ht="32.25" customHeight="1">
      <c r="A120" s="20"/>
      <c r="B120" s="53" t="s">
        <v>164</v>
      </c>
      <c r="C120" s="53"/>
      <c r="D120" s="53"/>
      <c r="E120" s="53"/>
      <c r="F120" s="53"/>
      <c r="G120" s="53"/>
      <c r="H120" s="53"/>
      <c r="I120" s="37">
        <v>4</v>
      </c>
      <c r="J120" s="37">
        <v>12</v>
      </c>
      <c r="K120" s="38" t="s">
        <v>163</v>
      </c>
      <c r="L120" s="39" t="s">
        <v>0</v>
      </c>
      <c r="M120" s="40">
        <f>M121</f>
        <v>100</v>
      </c>
      <c r="N120" s="40">
        <f>N121</f>
        <v>100</v>
      </c>
      <c r="O120" s="22"/>
    </row>
    <row r="121" spans="1:15" s="8" customFormat="1" ht="21.75" customHeight="1">
      <c r="A121" s="20"/>
      <c r="B121" s="53" t="s">
        <v>22</v>
      </c>
      <c r="C121" s="53"/>
      <c r="D121" s="53"/>
      <c r="E121" s="53"/>
      <c r="F121" s="53"/>
      <c r="G121" s="53"/>
      <c r="H121" s="53"/>
      <c r="I121" s="37">
        <v>4</v>
      </c>
      <c r="J121" s="37">
        <v>12</v>
      </c>
      <c r="K121" s="38" t="s">
        <v>163</v>
      </c>
      <c r="L121" s="39" t="s">
        <v>20</v>
      </c>
      <c r="M121" s="40">
        <v>100</v>
      </c>
      <c r="N121" s="40">
        <v>100</v>
      </c>
      <c r="O121" s="22"/>
    </row>
    <row r="122" spans="1:15" s="8" customFormat="1" ht="12.75" customHeight="1">
      <c r="A122" s="20"/>
      <c r="B122" s="54" t="s">
        <v>161</v>
      </c>
      <c r="C122" s="54"/>
      <c r="D122" s="54"/>
      <c r="E122" s="54"/>
      <c r="F122" s="54"/>
      <c r="G122" s="54"/>
      <c r="H122" s="54"/>
      <c r="I122" s="33">
        <v>5</v>
      </c>
      <c r="J122" s="33">
        <v>0</v>
      </c>
      <c r="K122" s="34" t="s">
        <v>1</v>
      </c>
      <c r="L122" s="35" t="s">
        <v>0</v>
      </c>
      <c r="M122" s="36">
        <f>M123</f>
        <v>2425.4</v>
      </c>
      <c r="N122" s="36">
        <f>N123</f>
        <v>2447.1</v>
      </c>
      <c r="O122" s="22"/>
    </row>
    <row r="123" spans="1:15" s="8" customFormat="1" ht="12.75" customHeight="1">
      <c r="A123" s="20"/>
      <c r="B123" s="53" t="s">
        <v>162</v>
      </c>
      <c r="C123" s="53"/>
      <c r="D123" s="53"/>
      <c r="E123" s="53"/>
      <c r="F123" s="53"/>
      <c r="G123" s="53"/>
      <c r="H123" s="53"/>
      <c r="I123" s="37">
        <v>5</v>
      </c>
      <c r="J123" s="37">
        <v>3</v>
      </c>
      <c r="K123" s="38" t="s">
        <v>1</v>
      </c>
      <c r="L123" s="39" t="s">
        <v>0</v>
      </c>
      <c r="M123" s="40">
        <f>M124</f>
        <v>2425.4</v>
      </c>
      <c r="N123" s="40">
        <f>N124</f>
        <v>2447.1</v>
      </c>
      <c r="O123" s="22"/>
    </row>
    <row r="124" spans="1:15" s="8" customFormat="1" ht="12.75" customHeight="1">
      <c r="A124" s="20"/>
      <c r="B124" s="53" t="s">
        <v>161</v>
      </c>
      <c r="C124" s="53"/>
      <c r="D124" s="53"/>
      <c r="E124" s="53"/>
      <c r="F124" s="53"/>
      <c r="G124" s="53"/>
      <c r="H124" s="53"/>
      <c r="I124" s="37">
        <v>5</v>
      </c>
      <c r="J124" s="37">
        <v>3</v>
      </c>
      <c r="K124" s="38" t="s">
        <v>160</v>
      </c>
      <c r="L124" s="39" t="s">
        <v>0</v>
      </c>
      <c r="M124" s="40">
        <f>M125+M126</f>
        <v>2425.4</v>
      </c>
      <c r="N124" s="40">
        <f>N125+N126</f>
        <v>2447.1</v>
      </c>
      <c r="O124" s="22"/>
    </row>
    <row r="125" spans="1:15" s="8" customFormat="1" ht="21.75" customHeight="1">
      <c r="A125" s="20"/>
      <c r="B125" s="53" t="s">
        <v>22</v>
      </c>
      <c r="C125" s="53"/>
      <c r="D125" s="53"/>
      <c r="E125" s="53"/>
      <c r="F125" s="53"/>
      <c r="G125" s="53"/>
      <c r="H125" s="53"/>
      <c r="I125" s="37">
        <v>5</v>
      </c>
      <c r="J125" s="37">
        <v>3</v>
      </c>
      <c r="K125" s="38" t="s">
        <v>160</v>
      </c>
      <c r="L125" s="39" t="s">
        <v>20</v>
      </c>
      <c r="M125" s="40">
        <v>582</v>
      </c>
      <c r="N125" s="40">
        <v>582</v>
      </c>
      <c r="O125" s="22"/>
    </row>
    <row r="126" spans="1:15" s="8" customFormat="1" ht="12.75" customHeight="1">
      <c r="A126" s="20"/>
      <c r="B126" s="53" t="s">
        <v>4</v>
      </c>
      <c r="C126" s="53"/>
      <c r="D126" s="53"/>
      <c r="E126" s="53"/>
      <c r="F126" s="53"/>
      <c r="G126" s="53"/>
      <c r="H126" s="53"/>
      <c r="I126" s="37">
        <v>5</v>
      </c>
      <c r="J126" s="37">
        <v>3</v>
      </c>
      <c r="K126" s="38" t="s">
        <v>160</v>
      </c>
      <c r="L126" s="39" t="s">
        <v>2</v>
      </c>
      <c r="M126" s="40">
        <v>1843.4</v>
      </c>
      <c r="N126" s="40">
        <v>1865.1</v>
      </c>
      <c r="O126" s="22"/>
    </row>
    <row r="127" spans="1:15" s="11" customFormat="1" ht="12.75" customHeight="1">
      <c r="A127" s="20"/>
      <c r="B127" s="54" t="s">
        <v>159</v>
      </c>
      <c r="C127" s="54"/>
      <c r="D127" s="54"/>
      <c r="E127" s="54"/>
      <c r="F127" s="54"/>
      <c r="G127" s="54"/>
      <c r="H127" s="54"/>
      <c r="I127" s="33">
        <v>7</v>
      </c>
      <c r="J127" s="33">
        <v>0</v>
      </c>
      <c r="K127" s="34" t="s">
        <v>1</v>
      </c>
      <c r="L127" s="35" t="s">
        <v>0</v>
      </c>
      <c r="M127" s="36">
        <f>M128+M138+M151+M156+M161</f>
        <v>565723.9</v>
      </c>
      <c r="N127" s="36">
        <f>N128+N138+N151+N156+N161</f>
        <v>556154.6</v>
      </c>
      <c r="O127" s="45"/>
    </row>
    <row r="128" spans="1:15" s="8" customFormat="1" ht="12.75" customHeight="1">
      <c r="A128" s="20"/>
      <c r="B128" s="53" t="s">
        <v>158</v>
      </c>
      <c r="C128" s="53"/>
      <c r="D128" s="53"/>
      <c r="E128" s="53"/>
      <c r="F128" s="53"/>
      <c r="G128" s="53"/>
      <c r="H128" s="53"/>
      <c r="I128" s="37">
        <v>7</v>
      </c>
      <c r="J128" s="37">
        <v>1</v>
      </c>
      <c r="K128" s="38" t="s">
        <v>1</v>
      </c>
      <c r="L128" s="39" t="s">
        <v>0</v>
      </c>
      <c r="M128" s="40">
        <f>M129+M132+M135</f>
        <v>146580.9</v>
      </c>
      <c r="N128" s="40">
        <f>N129+N132+N135</f>
        <v>132821.79999999999</v>
      </c>
      <c r="O128" s="22"/>
    </row>
    <row r="129" spans="1:15" s="8" customFormat="1" ht="32.25" customHeight="1">
      <c r="A129" s="20"/>
      <c r="B129" s="53" t="s">
        <v>157</v>
      </c>
      <c r="C129" s="53"/>
      <c r="D129" s="53"/>
      <c r="E129" s="53"/>
      <c r="F129" s="53"/>
      <c r="G129" s="53"/>
      <c r="H129" s="53"/>
      <c r="I129" s="37">
        <v>7</v>
      </c>
      <c r="J129" s="37">
        <v>1</v>
      </c>
      <c r="K129" s="38" t="s">
        <v>156</v>
      </c>
      <c r="L129" s="39" t="s">
        <v>0</v>
      </c>
      <c r="M129" s="40">
        <f>M130+M131</f>
        <v>36269.599999999999</v>
      </c>
      <c r="N129" s="40">
        <f>N130+N131</f>
        <v>21211.5</v>
      </c>
      <c r="O129" s="22"/>
    </row>
    <row r="130" spans="1:15" s="8" customFormat="1" ht="42.75" customHeight="1">
      <c r="A130" s="20"/>
      <c r="B130" s="53" t="s">
        <v>60</v>
      </c>
      <c r="C130" s="53"/>
      <c r="D130" s="53"/>
      <c r="E130" s="53"/>
      <c r="F130" s="53"/>
      <c r="G130" s="53"/>
      <c r="H130" s="53"/>
      <c r="I130" s="37">
        <v>7</v>
      </c>
      <c r="J130" s="37">
        <v>1</v>
      </c>
      <c r="K130" s="38" t="s">
        <v>156</v>
      </c>
      <c r="L130" s="39" t="s">
        <v>58</v>
      </c>
      <c r="M130" s="40">
        <f>18720+2438+276</f>
        <v>21434</v>
      </c>
      <c r="N130" s="40">
        <f>1435.9+4664+276</f>
        <v>6375.9</v>
      </c>
      <c r="O130" s="22"/>
    </row>
    <row r="131" spans="1:15" s="8" customFormat="1" ht="42.75" customHeight="1">
      <c r="A131" s="20"/>
      <c r="B131" s="53" t="s">
        <v>17</v>
      </c>
      <c r="C131" s="53"/>
      <c r="D131" s="53"/>
      <c r="E131" s="53"/>
      <c r="F131" s="53"/>
      <c r="G131" s="53"/>
      <c r="H131" s="53"/>
      <c r="I131" s="37">
        <v>7</v>
      </c>
      <c r="J131" s="37">
        <v>1</v>
      </c>
      <c r="K131" s="38" t="s">
        <v>156</v>
      </c>
      <c r="L131" s="39" t="s">
        <v>15</v>
      </c>
      <c r="M131" s="40">
        <v>14835.6</v>
      </c>
      <c r="N131" s="40">
        <v>14835.6</v>
      </c>
      <c r="O131" s="22"/>
    </row>
    <row r="132" spans="1:15" s="8" customFormat="1" ht="42.75" customHeight="1">
      <c r="A132" s="20"/>
      <c r="B132" s="53" t="s">
        <v>155</v>
      </c>
      <c r="C132" s="53"/>
      <c r="D132" s="53"/>
      <c r="E132" s="53"/>
      <c r="F132" s="53"/>
      <c r="G132" s="53"/>
      <c r="H132" s="53"/>
      <c r="I132" s="37">
        <v>7</v>
      </c>
      <c r="J132" s="37">
        <v>1</v>
      </c>
      <c r="K132" s="38" t="s">
        <v>154</v>
      </c>
      <c r="L132" s="39" t="s">
        <v>0</v>
      </c>
      <c r="M132" s="40">
        <f>M133+M134</f>
        <v>108420.3</v>
      </c>
      <c r="N132" s="40">
        <f>N133+N134</f>
        <v>109719.3</v>
      </c>
      <c r="O132" s="22"/>
    </row>
    <row r="133" spans="1:15" s="8" customFormat="1" ht="42.75" customHeight="1">
      <c r="A133" s="20"/>
      <c r="B133" s="53" t="s">
        <v>60</v>
      </c>
      <c r="C133" s="53"/>
      <c r="D133" s="53"/>
      <c r="E133" s="53"/>
      <c r="F133" s="53"/>
      <c r="G133" s="53"/>
      <c r="H133" s="53"/>
      <c r="I133" s="37">
        <v>7</v>
      </c>
      <c r="J133" s="37">
        <v>1</v>
      </c>
      <c r="K133" s="38" t="s">
        <v>154</v>
      </c>
      <c r="L133" s="39" t="s">
        <v>58</v>
      </c>
      <c r="M133" s="40">
        <v>87327.3</v>
      </c>
      <c r="N133" s="40">
        <v>88626.3</v>
      </c>
      <c r="O133" s="22"/>
    </row>
    <row r="134" spans="1:15" s="8" customFormat="1" ht="42.75" customHeight="1">
      <c r="A134" s="20"/>
      <c r="B134" s="53" t="s">
        <v>17</v>
      </c>
      <c r="C134" s="53"/>
      <c r="D134" s="53"/>
      <c r="E134" s="53"/>
      <c r="F134" s="53"/>
      <c r="G134" s="53"/>
      <c r="H134" s="53"/>
      <c r="I134" s="37">
        <v>7</v>
      </c>
      <c r="J134" s="37">
        <v>1</v>
      </c>
      <c r="K134" s="38" t="s">
        <v>154</v>
      </c>
      <c r="L134" s="39" t="s">
        <v>15</v>
      </c>
      <c r="M134" s="40">
        <v>21093</v>
      </c>
      <c r="N134" s="40">
        <v>21093</v>
      </c>
      <c r="O134" s="22"/>
    </row>
    <row r="135" spans="1:15" s="8" customFormat="1" ht="42.75" customHeight="1">
      <c r="A135" s="20"/>
      <c r="B135" s="53" t="s">
        <v>153</v>
      </c>
      <c r="C135" s="53"/>
      <c r="D135" s="53"/>
      <c r="E135" s="53"/>
      <c r="F135" s="53"/>
      <c r="G135" s="53"/>
      <c r="H135" s="53"/>
      <c r="I135" s="37">
        <v>7</v>
      </c>
      <c r="J135" s="37">
        <v>1</v>
      </c>
      <c r="K135" s="38" t="s">
        <v>152</v>
      </c>
      <c r="L135" s="39" t="s">
        <v>0</v>
      </c>
      <c r="M135" s="40">
        <f>M136+M137</f>
        <v>1891</v>
      </c>
      <c r="N135" s="40">
        <f>N136+N137</f>
        <v>1891</v>
      </c>
      <c r="O135" s="22"/>
    </row>
    <row r="136" spans="1:15" s="8" customFormat="1" ht="42.75" customHeight="1">
      <c r="A136" s="20"/>
      <c r="B136" s="53" t="s">
        <v>60</v>
      </c>
      <c r="C136" s="53"/>
      <c r="D136" s="53"/>
      <c r="E136" s="53"/>
      <c r="F136" s="53"/>
      <c r="G136" s="53"/>
      <c r="H136" s="53"/>
      <c r="I136" s="37">
        <v>7</v>
      </c>
      <c r="J136" s="37">
        <v>1</v>
      </c>
      <c r="K136" s="38" t="s">
        <v>152</v>
      </c>
      <c r="L136" s="39" t="s">
        <v>58</v>
      </c>
      <c r="M136" s="40">
        <v>1606</v>
      </c>
      <c r="N136" s="40">
        <v>1606</v>
      </c>
      <c r="O136" s="22"/>
    </row>
    <row r="137" spans="1:15" s="8" customFormat="1" ht="42.75" customHeight="1">
      <c r="A137" s="20"/>
      <c r="B137" s="53" t="s">
        <v>17</v>
      </c>
      <c r="C137" s="53"/>
      <c r="D137" s="53"/>
      <c r="E137" s="53"/>
      <c r="F137" s="53"/>
      <c r="G137" s="53"/>
      <c r="H137" s="53"/>
      <c r="I137" s="37">
        <v>7</v>
      </c>
      <c r="J137" s="37">
        <v>1</v>
      </c>
      <c r="K137" s="38" t="s">
        <v>152</v>
      </c>
      <c r="L137" s="39" t="s">
        <v>15</v>
      </c>
      <c r="M137" s="40">
        <v>285</v>
      </c>
      <c r="N137" s="40">
        <v>285</v>
      </c>
      <c r="O137" s="22"/>
    </row>
    <row r="138" spans="1:15" s="8" customFormat="1" ht="12.75" customHeight="1">
      <c r="A138" s="20"/>
      <c r="B138" s="53" t="s">
        <v>151</v>
      </c>
      <c r="C138" s="53"/>
      <c r="D138" s="53"/>
      <c r="E138" s="53"/>
      <c r="F138" s="53"/>
      <c r="G138" s="53"/>
      <c r="H138" s="53"/>
      <c r="I138" s="37">
        <v>7</v>
      </c>
      <c r="J138" s="37">
        <v>2</v>
      </c>
      <c r="K138" s="38" t="s">
        <v>1</v>
      </c>
      <c r="L138" s="39" t="s">
        <v>0</v>
      </c>
      <c r="M138" s="40">
        <f>M139+M141+M143+M145+M147+M149</f>
        <v>373398.6</v>
      </c>
      <c r="N138" s="40">
        <f>N139+N141+N143+N145+N147+N149</f>
        <v>377559.2</v>
      </c>
      <c r="O138" s="22"/>
    </row>
    <row r="139" spans="1:15" s="8" customFormat="1" ht="32.25" customHeight="1">
      <c r="A139" s="20"/>
      <c r="B139" s="53" t="s">
        <v>149</v>
      </c>
      <c r="C139" s="53"/>
      <c r="D139" s="53"/>
      <c r="E139" s="53"/>
      <c r="F139" s="53"/>
      <c r="G139" s="53"/>
      <c r="H139" s="53"/>
      <c r="I139" s="37">
        <v>7</v>
      </c>
      <c r="J139" s="37">
        <v>2</v>
      </c>
      <c r="K139" s="38" t="s">
        <v>150</v>
      </c>
      <c r="L139" s="39" t="s">
        <v>0</v>
      </c>
      <c r="M139" s="40">
        <f>M140</f>
        <v>18451</v>
      </c>
      <c r="N139" s="40">
        <f>N140</f>
        <v>18451</v>
      </c>
      <c r="O139" s="22"/>
    </row>
    <row r="140" spans="1:15" s="8" customFormat="1" ht="42.75" customHeight="1">
      <c r="A140" s="20"/>
      <c r="B140" s="53" t="s">
        <v>60</v>
      </c>
      <c r="C140" s="53"/>
      <c r="D140" s="53"/>
      <c r="E140" s="53"/>
      <c r="F140" s="53"/>
      <c r="G140" s="53"/>
      <c r="H140" s="53"/>
      <c r="I140" s="37">
        <v>7</v>
      </c>
      <c r="J140" s="37">
        <v>2</v>
      </c>
      <c r="K140" s="38" t="s">
        <v>150</v>
      </c>
      <c r="L140" s="39" t="s">
        <v>58</v>
      </c>
      <c r="M140" s="40">
        <v>18451</v>
      </c>
      <c r="N140" s="40">
        <v>18451</v>
      </c>
      <c r="O140" s="22"/>
    </row>
    <row r="141" spans="1:15" s="8" customFormat="1" ht="32.25" customHeight="1">
      <c r="A141" s="20"/>
      <c r="B141" s="53" t="s">
        <v>149</v>
      </c>
      <c r="C141" s="53"/>
      <c r="D141" s="53"/>
      <c r="E141" s="53"/>
      <c r="F141" s="53"/>
      <c r="G141" s="53"/>
      <c r="H141" s="53"/>
      <c r="I141" s="37">
        <v>7</v>
      </c>
      <c r="J141" s="37">
        <v>2</v>
      </c>
      <c r="K141" s="38" t="s">
        <v>148</v>
      </c>
      <c r="L141" s="39" t="s">
        <v>0</v>
      </c>
      <c r="M141" s="40">
        <f>M142</f>
        <v>1528</v>
      </c>
      <c r="N141" s="40">
        <f>N142</f>
        <v>1528</v>
      </c>
      <c r="O141" s="22"/>
    </row>
    <row r="142" spans="1:15" s="8" customFormat="1" ht="42.75" customHeight="1">
      <c r="A142" s="20"/>
      <c r="B142" s="53" t="s">
        <v>60</v>
      </c>
      <c r="C142" s="53"/>
      <c r="D142" s="53"/>
      <c r="E142" s="53"/>
      <c r="F142" s="53"/>
      <c r="G142" s="53"/>
      <c r="H142" s="53"/>
      <c r="I142" s="37">
        <v>7</v>
      </c>
      <c r="J142" s="37">
        <v>2</v>
      </c>
      <c r="K142" s="38" t="s">
        <v>148</v>
      </c>
      <c r="L142" s="39" t="s">
        <v>58</v>
      </c>
      <c r="M142" s="40">
        <v>1528</v>
      </c>
      <c r="N142" s="40">
        <v>1528</v>
      </c>
      <c r="O142" s="22"/>
    </row>
    <row r="143" spans="1:15" s="8" customFormat="1" ht="42.75" customHeight="1">
      <c r="A143" s="20"/>
      <c r="B143" s="53" t="s">
        <v>147</v>
      </c>
      <c r="C143" s="53"/>
      <c r="D143" s="53"/>
      <c r="E143" s="53"/>
      <c r="F143" s="53"/>
      <c r="G143" s="53"/>
      <c r="H143" s="53"/>
      <c r="I143" s="37">
        <v>7</v>
      </c>
      <c r="J143" s="37">
        <v>2</v>
      </c>
      <c r="K143" s="38" t="s">
        <v>146</v>
      </c>
      <c r="L143" s="39" t="s">
        <v>0</v>
      </c>
      <c r="M143" s="40">
        <f>M144</f>
        <v>347126.3</v>
      </c>
      <c r="N143" s="40">
        <f>N144</f>
        <v>351264</v>
      </c>
      <c r="O143" s="22"/>
    </row>
    <row r="144" spans="1:15" s="8" customFormat="1" ht="42.75" customHeight="1">
      <c r="A144" s="20"/>
      <c r="B144" s="53" t="s">
        <v>60</v>
      </c>
      <c r="C144" s="53"/>
      <c r="D144" s="53"/>
      <c r="E144" s="53"/>
      <c r="F144" s="53"/>
      <c r="G144" s="53"/>
      <c r="H144" s="53"/>
      <c r="I144" s="37">
        <v>7</v>
      </c>
      <c r="J144" s="37">
        <v>2</v>
      </c>
      <c r="K144" s="38" t="s">
        <v>146</v>
      </c>
      <c r="L144" s="39" t="s">
        <v>58</v>
      </c>
      <c r="M144" s="40">
        <v>347126.3</v>
      </c>
      <c r="N144" s="40">
        <v>351264</v>
      </c>
      <c r="O144" s="22"/>
    </row>
    <row r="145" spans="1:15" s="8" customFormat="1" ht="42.75" customHeight="1">
      <c r="A145" s="20"/>
      <c r="B145" s="53" t="s">
        <v>145</v>
      </c>
      <c r="C145" s="53"/>
      <c r="D145" s="53"/>
      <c r="E145" s="53"/>
      <c r="F145" s="53"/>
      <c r="G145" s="53"/>
      <c r="H145" s="53"/>
      <c r="I145" s="37">
        <v>7</v>
      </c>
      <c r="J145" s="37">
        <v>2</v>
      </c>
      <c r="K145" s="38" t="s">
        <v>144</v>
      </c>
      <c r="L145" s="39" t="s">
        <v>0</v>
      </c>
      <c r="M145" s="40">
        <f>M146</f>
        <v>4251</v>
      </c>
      <c r="N145" s="40">
        <f>N146</f>
        <v>4251</v>
      </c>
      <c r="O145" s="22"/>
    </row>
    <row r="146" spans="1:15" s="8" customFormat="1" ht="42.75" customHeight="1">
      <c r="A146" s="20"/>
      <c r="B146" s="53" t="s">
        <v>60</v>
      </c>
      <c r="C146" s="53"/>
      <c r="D146" s="53"/>
      <c r="E146" s="53"/>
      <c r="F146" s="53"/>
      <c r="G146" s="53"/>
      <c r="H146" s="53"/>
      <c r="I146" s="37">
        <v>7</v>
      </c>
      <c r="J146" s="37">
        <v>2</v>
      </c>
      <c r="K146" s="38" t="s">
        <v>144</v>
      </c>
      <c r="L146" s="39" t="s">
        <v>58</v>
      </c>
      <c r="M146" s="40">
        <v>4251</v>
      </c>
      <c r="N146" s="40">
        <v>4251</v>
      </c>
      <c r="O146" s="22"/>
    </row>
    <row r="147" spans="1:15" s="8" customFormat="1" ht="32.25" customHeight="1">
      <c r="A147" s="20"/>
      <c r="B147" s="53" t="s">
        <v>143</v>
      </c>
      <c r="C147" s="53"/>
      <c r="D147" s="53"/>
      <c r="E147" s="53"/>
      <c r="F147" s="53"/>
      <c r="G147" s="53"/>
      <c r="H147" s="53"/>
      <c r="I147" s="37">
        <v>7</v>
      </c>
      <c r="J147" s="37">
        <v>2</v>
      </c>
      <c r="K147" s="38" t="s">
        <v>142</v>
      </c>
      <c r="L147" s="39" t="s">
        <v>0</v>
      </c>
      <c r="M147" s="40">
        <f>M148</f>
        <v>1942.3</v>
      </c>
      <c r="N147" s="40">
        <f>N148</f>
        <v>1965.2</v>
      </c>
      <c r="O147" s="22"/>
    </row>
    <row r="148" spans="1:15" s="8" customFormat="1" ht="42.75" customHeight="1">
      <c r="A148" s="20"/>
      <c r="B148" s="53" t="s">
        <v>60</v>
      </c>
      <c r="C148" s="53"/>
      <c r="D148" s="53"/>
      <c r="E148" s="53"/>
      <c r="F148" s="53"/>
      <c r="G148" s="53"/>
      <c r="H148" s="53"/>
      <c r="I148" s="37">
        <v>7</v>
      </c>
      <c r="J148" s="37">
        <v>2</v>
      </c>
      <c r="K148" s="38" t="s">
        <v>142</v>
      </c>
      <c r="L148" s="39" t="s">
        <v>58</v>
      </c>
      <c r="M148" s="40">
        <v>1942.3</v>
      </c>
      <c r="N148" s="40">
        <v>1965.2</v>
      </c>
      <c r="O148" s="22"/>
    </row>
    <row r="149" spans="1:15" s="8" customFormat="1" ht="21.75" customHeight="1">
      <c r="A149" s="20"/>
      <c r="B149" s="53" t="s">
        <v>141</v>
      </c>
      <c r="C149" s="53"/>
      <c r="D149" s="53"/>
      <c r="E149" s="53"/>
      <c r="F149" s="53"/>
      <c r="G149" s="53"/>
      <c r="H149" s="53"/>
      <c r="I149" s="37">
        <v>7</v>
      </c>
      <c r="J149" s="37">
        <v>2</v>
      </c>
      <c r="K149" s="38" t="s">
        <v>139</v>
      </c>
      <c r="L149" s="39" t="s">
        <v>0</v>
      </c>
      <c r="M149" s="40">
        <f>M150</f>
        <v>100</v>
      </c>
      <c r="N149" s="40">
        <f>N150</f>
        <v>100</v>
      </c>
      <c r="O149" s="22"/>
    </row>
    <row r="150" spans="1:15" s="8" customFormat="1" ht="21.75" customHeight="1">
      <c r="A150" s="20"/>
      <c r="B150" s="53" t="s">
        <v>140</v>
      </c>
      <c r="C150" s="53"/>
      <c r="D150" s="53"/>
      <c r="E150" s="53"/>
      <c r="F150" s="53"/>
      <c r="G150" s="53"/>
      <c r="H150" s="53"/>
      <c r="I150" s="37">
        <v>7</v>
      </c>
      <c r="J150" s="37">
        <v>2</v>
      </c>
      <c r="K150" s="38" t="s">
        <v>139</v>
      </c>
      <c r="L150" s="39" t="s">
        <v>138</v>
      </c>
      <c r="M150" s="40">
        <v>100</v>
      </c>
      <c r="N150" s="40">
        <v>100</v>
      </c>
      <c r="O150" s="22"/>
    </row>
    <row r="151" spans="1:15" s="8" customFormat="1" ht="12.75" customHeight="1">
      <c r="A151" s="20"/>
      <c r="B151" s="53" t="s">
        <v>137</v>
      </c>
      <c r="C151" s="53"/>
      <c r="D151" s="53"/>
      <c r="E151" s="53"/>
      <c r="F151" s="53"/>
      <c r="G151" s="53"/>
      <c r="H151" s="53"/>
      <c r="I151" s="37">
        <v>7</v>
      </c>
      <c r="J151" s="37">
        <v>3</v>
      </c>
      <c r="K151" s="38" t="s">
        <v>1</v>
      </c>
      <c r="L151" s="39" t="s">
        <v>0</v>
      </c>
      <c r="M151" s="40">
        <f>M152+M154</f>
        <v>20099.8</v>
      </c>
      <c r="N151" s="40">
        <f>N152+N154</f>
        <v>20099.8</v>
      </c>
      <c r="O151" s="22"/>
    </row>
    <row r="152" spans="1:15" s="8" customFormat="1" ht="32.25" customHeight="1">
      <c r="A152" s="20"/>
      <c r="B152" s="53" t="s">
        <v>136</v>
      </c>
      <c r="C152" s="53"/>
      <c r="D152" s="53"/>
      <c r="E152" s="53"/>
      <c r="F152" s="53"/>
      <c r="G152" s="53"/>
      <c r="H152" s="53"/>
      <c r="I152" s="37">
        <v>7</v>
      </c>
      <c r="J152" s="37">
        <v>3</v>
      </c>
      <c r="K152" s="38" t="s">
        <v>135</v>
      </c>
      <c r="L152" s="39" t="s">
        <v>0</v>
      </c>
      <c r="M152" s="40">
        <f>M153</f>
        <v>8464</v>
      </c>
      <c r="N152" s="40">
        <f>N153</f>
        <v>8464</v>
      </c>
      <c r="O152" s="22"/>
    </row>
    <row r="153" spans="1:15" s="8" customFormat="1" ht="42.75" customHeight="1">
      <c r="A153" s="20"/>
      <c r="B153" s="53" t="s">
        <v>60</v>
      </c>
      <c r="C153" s="53"/>
      <c r="D153" s="53"/>
      <c r="E153" s="53"/>
      <c r="F153" s="53"/>
      <c r="G153" s="53"/>
      <c r="H153" s="53"/>
      <c r="I153" s="37">
        <v>7</v>
      </c>
      <c r="J153" s="37">
        <v>3</v>
      </c>
      <c r="K153" s="38" t="s">
        <v>135</v>
      </c>
      <c r="L153" s="39" t="s">
        <v>58</v>
      </c>
      <c r="M153" s="40">
        <v>8464</v>
      </c>
      <c r="N153" s="40">
        <v>8464</v>
      </c>
      <c r="O153" s="22"/>
    </row>
    <row r="154" spans="1:15" s="8" customFormat="1" ht="32.25" customHeight="1">
      <c r="A154" s="20"/>
      <c r="B154" s="53" t="s">
        <v>134</v>
      </c>
      <c r="C154" s="53"/>
      <c r="D154" s="53"/>
      <c r="E154" s="53"/>
      <c r="F154" s="53"/>
      <c r="G154" s="53"/>
      <c r="H154" s="53"/>
      <c r="I154" s="37">
        <v>7</v>
      </c>
      <c r="J154" s="37">
        <v>3</v>
      </c>
      <c r="K154" s="38" t="s">
        <v>133</v>
      </c>
      <c r="L154" s="39" t="s">
        <v>0</v>
      </c>
      <c r="M154" s="40">
        <f>M155</f>
        <v>11635.8</v>
      </c>
      <c r="N154" s="40">
        <f>N155</f>
        <v>11635.8</v>
      </c>
      <c r="O154" s="22"/>
    </row>
    <row r="155" spans="1:15" s="8" customFormat="1" ht="42.75" customHeight="1">
      <c r="A155" s="20"/>
      <c r="B155" s="53" t="s">
        <v>60</v>
      </c>
      <c r="C155" s="53"/>
      <c r="D155" s="53"/>
      <c r="E155" s="53"/>
      <c r="F155" s="53"/>
      <c r="G155" s="53"/>
      <c r="H155" s="53"/>
      <c r="I155" s="37">
        <v>7</v>
      </c>
      <c r="J155" s="37">
        <v>3</v>
      </c>
      <c r="K155" s="38" t="s">
        <v>133</v>
      </c>
      <c r="L155" s="39" t="s">
        <v>58</v>
      </c>
      <c r="M155" s="40">
        <v>11635.8</v>
      </c>
      <c r="N155" s="40">
        <v>11635.8</v>
      </c>
      <c r="O155" s="22"/>
    </row>
    <row r="156" spans="1:15" s="8" customFormat="1" ht="12.75" customHeight="1">
      <c r="A156" s="20"/>
      <c r="B156" s="53" t="s">
        <v>132</v>
      </c>
      <c r="C156" s="53"/>
      <c r="D156" s="53"/>
      <c r="E156" s="53"/>
      <c r="F156" s="53"/>
      <c r="G156" s="53"/>
      <c r="H156" s="53"/>
      <c r="I156" s="37">
        <v>7</v>
      </c>
      <c r="J156" s="37">
        <v>7</v>
      </c>
      <c r="K156" s="38" t="s">
        <v>1</v>
      </c>
      <c r="L156" s="39" t="s">
        <v>0</v>
      </c>
      <c r="M156" s="40">
        <f>M157+M159</f>
        <v>3470.1</v>
      </c>
      <c r="N156" s="40">
        <f>N157+N159</f>
        <v>3494.6</v>
      </c>
      <c r="O156" s="22"/>
    </row>
    <row r="157" spans="1:15" s="8" customFormat="1" ht="21.75" customHeight="1">
      <c r="A157" s="20"/>
      <c r="B157" s="53" t="s">
        <v>131</v>
      </c>
      <c r="C157" s="53"/>
      <c r="D157" s="53"/>
      <c r="E157" s="53"/>
      <c r="F157" s="53"/>
      <c r="G157" s="53"/>
      <c r="H157" s="53"/>
      <c r="I157" s="37">
        <v>7</v>
      </c>
      <c r="J157" s="37">
        <v>7</v>
      </c>
      <c r="K157" s="38" t="s">
        <v>130</v>
      </c>
      <c r="L157" s="39" t="s">
        <v>0</v>
      </c>
      <c r="M157" s="40">
        <f>M158</f>
        <v>1386</v>
      </c>
      <c r="N157" s="40">
        <f>N158</f>
        <v>1386</v>
      </c>
      <c r="O157" s="22"/>
    </row>
    <row r="158" spans="1:15" s="8" customFormat="1" ht="42.75" customHeight="1">
      <c r="A158" s="20"/>
      <c r="B158" s="53" t="s">
        <v>60</v>
      </c>
      <c r="C158" s="53"/>
      <c r="D158" s="53"/>
      <c r="E158" s="53"/>
      <c r="F158" s="53"/>
      <c r="G158" s="53"/>
      <c r="H158" s="53"/>
      <c r="I158" s="37">
        <v>7</v>
      </c>
      <c r="J158" s="37">
        <v>7</v>
      </c>
      <c r="K158" s="38" t="s">
        <v>130</v>
      </c>
      <c r="L158" s="39" t="s">
        <v>58</v>
      </c>
      <c r="M158" s="40">
        <v>1386</v>
      </c>
      <c r="N158" s="40">
        <v>1386</v>
      </c>
      <c r="O158" s="22"/>
    </row>
    <row r="159" spans="1:15" s="8" customFormat="1" ht="21.75" customHeight="1">
      <c r="A159" s="20"/>
      <c r="B159" s="53" t="s">
        <v>129</v>
      </c>
      <c r="C159" s="53"/>
      <c r="D159" s="53"/>
      <c r="E159" s="53"/>
      <c r="F159" s="53"/>
      <c r="G159" s="53"/>
      <c r="H159" s="53"/>
      <c r="I159" s="37">
        <v>7</v>
      </c>
      <c r="J159" s="37">
        <v>7</v>
      </c>
      <c r="K159" s="38" t="s">
        <v>128</v>
      </c>
      <c r="L159" s="39" t="s">
        <v>0</v>
      </c>
      <c r="M159" s="40">
        <f>M160</f>
        <v>2084.1</v>
      </c>
      <c r="N159" s="40">
        <f>N160</f>
        <v>2108.6</v>
      </c>
      <c r="O159" s="22"/>
    </row>
    <row r="160" spans="1:15" s="8" customFormat="1" ht="42.75" customHeight="1">
      <c r="A160" s="20"/>
      <c r="B160" s="53" t="s">
        <v>60</v>
      </c>
      <c r="C160" s="53"/>
      <c r="D160" s="53"/>
      <c r="E160" s="53"/>
      <c r="F160" s="53"/>
      <c r="G160" s="53"/>
      <c r="H160" s="53"/>
      <c r="I160" s="37">
        <v>7</v>
      </c>
      <c r="J160" s="37">
        <v>7</v>
      </c>
      <c r="K160" s="38" t="s">
        <v>128</v>
      </c>
      <c r="L160" s="39" t="s">
        <v>58</v>
      </c>
      <c r="M160" s="40">
        <v>2084.1</v>
      </c>
      <c r="N160" s="40">
        <v>2108.6</v>
      </c>
      <c r="O160" s="22"/>
    </row>
    <row r="161" spans="1:15" s="8" customFormat="1" ht="12.75" customHeight="1">
      <c r="A161" s="20"/>
      <c r="B161" s="53" t="s">
        <v>119</v>
      </c>
      <c r="C161" s="53"/>
      <c r="D161" s="53"/>
      <c r="E161" s="53"/>
      <c r="F161" s="53"/>
      <c r="G161" s="53"/>
      <c r="H161" s="53"/>
      <c r="I161" s="37">
        <v>7</v>
      </c>
      <c r="J161" s="37">
        <v>9</v>
      </c>
      <c r="K161" s="38" t="s">
        <v>1</v>
      </c>
      <c r="L161" s="39" t="s">
        <v>0</v>
      </c>
      <c r="M161" s="40">
        <f>M162+M164+M167+M170+M173+M176+M179+M182</f>
        <v>22174.5</v>
      </c>
      <c r="N161" s="40">
        <f>N162+N164+N167+N170+N173+N176+N179+N182</f>
        <v>22179.200000000001</v>
      </c>
      <c r="O161" s="22"/>
    </row>
    <row r="162" spans="1:15" s="8" customFormat="1" ht="21.75" customHeight="1">
      <c r="A162" s="20"/>
      <c r="B162" s="53" t="s">
        <v>127</v>
      </c>
      <c r="C162" s="53"/>
      <c r="D162" s="53"/>
      <c r="E162" s="53"/>
      <c r="F162" s="53"/>
      <c r="G162" s="53"/>
      <c r="H162" s="53"/>
      <c r="I162" s="37">
        <v>7</v>
      </c>
      <c r="J162" s="37">
        <v>9</v>
      </c>
      <c r="K162" s="38" t="s">
        <v>125</v>
      </c>
      <c r="L162" s="39" t="s">
        <v>0</v>
      </c>
      <c r="M162" s="40">
        <f>M163</f>
        <v>50</v>
      </c>
      <c r="N162" s="40">
        <f>N163</f>
        <v>50</v>
      </c>
      <c r="O162" s="22"/>
    </row>
    <row r="163" spans="1:15" s="8" customFormat="1" ht="12.75" customHeight="1">
      <c r="A163" s="20"/>
      <c r="B163" s="53" t="s">
        <v>126</v>
      </c>
      <c r="C163" s="53"/>
      <c r="D163" s="53"/>
      <c r="E163" s="53"/>
      <c r="F163" s="53"/>
      <c r="G163" s="53"/>
      <c r="H163" s="53"/>
      <c r="I163" s="37">
        <v>7</v>
      </c>
      <c r="J163" s="37">
        <v>9</v>
      </c>
      <c r="K163" s="38" t="s">
        <v>125</v>
      </c>
      <c r="L163" s="39" t="s">
        <v>124</v>
      </c>
      <c r="M163" s="40">
        <v>50</v>
      </c>
      <c r="N163" s="40">
        <v>50</v>
      </c>
      <c r="O163" s="22"/>
    </row>
    <row r="164" spans="1:15" s="8" customFormat="1" ht="12.75" customHeight="1">
      <c r="A164" s="20"/>
      <c r="B164" s="53" t="s">
        <v>123</v>
      </c>
      <c r="C164" s="53"/>
      <c r="D164" s="53"/>
      <c r="E164" s="53"/>
      <c r="F164" s="53"/>
      <c r="G164" s="53"/>
      <c r="H164" s="53"/>
      <c r="I164" s="37">
        <v>7</v>
      </c>
      <c r="J164" s="37">
        <v>9</v>
      </c>
      <c r="K164" s="38" t="s">
        <v>122</v>
      </c>
      <c r="L164" s="39" t="s">
        <v>0</v>
      </c>
      <c r="M164" s="40">
        <f>M165+M166</f>
        <v>587</v>
      </c>
      <c r="N164" s="40">
        <f>N165+N166</f>
        <v>587</v>
      </c>
      <c r="O164" s="22"/>
    </row>
    <row r="165" spans="1:15" s="8" customFormat="1" ht="21.75" customHeight="1">
      <c r="A165" s="20"/>
      <c r="B165" s="53" t="s">
        <v>38</v>
      </c>
      <c r="C165" s="53"/>
      <c r="D165" s="53"/>
      <c r="E165" s="53"/>
      <c r="F165" s="53"/>
      <c r="G165" s="53"/>
      <c r="H165" s="53"/>
      <c r="I165" s="37">
        <v>7</v>
      </c>
      <c r="J165" s="37">
        <v>9</v>
      </c>
      <c r="K165" s="38" t="s">
        <v>122</v>
      </c>
      <c r="L165" s="39" t="s">
        <v>37</v>
      </c>
      <c r="M165" s="40">
        <v>451</v>
      </c>
      <c r="N165" s="40">
        <v>451</v>
      </c>
      <c r="O165" s="22"/>
    </row>
    <row r="166" spans="1:15" s="8" customFormat="1" ht="32.25" customHeight="1">
      <c r="A166" s="20"/>
      <c r="B166" s="53" t="s">
        <v>36</v>
      </c>
      <c r="C166" s="53"/>
      <c r="D166" s="53"/>
      <c r="E166" s="53"/>
      <c r="F166" s="53"/>
      <c r="G166" s="53"/>
      <c r="H166" s="53"/>
      <c r="I166" s="37">
        <v>7</v>
      </c>
      <c r="J166" s="37">
        <v>9</v>
      </c>
      <c r="K166" s="38" t="s">
        <v>122</v>
      </c>
      <c r="L166" s="39" t="s">
        <v>34</v>
      </c>
      <c r="M166" s="40">
        <v>136</v>
      </c>
      <c r="N166" s="40">
        <v>136</v>
      </c>
      <c r="O166" s="22"/>
    </row>
    <row r="167" spans="1:15" s="8" customFormat="1" ht="32.25" customHeight="1">
      <c r="A167" s="20"/>
      <c r="B167" s="53" t="s">
        <v>33</v>
      </c>
      <c r="C167" s="53"/>
      <c r="D167" s="53"/>
      <c r="E167" s="53"/>
      <c r="F167" s="53"/>
      <c r="G167" s="53"/>
      <c r="H167" s="53"/>
      <c r="I167" s="37">
        <v>7</v>
      </c>
      <c r="J167" s="37">
        <v>9</v>
      </c>
      <c r="K167" s="38" t="s">
        <v>121</v>
      </c>
      <c r="L167" s="39" t="s">
        <v>0</v>
      </c>
      <c r="M167" s="40">
        <f>M168+M169</f>
        <v>95</v>
      </c>
      <c r="N167" s="40">
        <f>N168+N169</f>
        <v>95</v>
      </c>
      <c r="O167" s="22"/>
    </row>
    <row r="168" spans="1:15" s="8" customFormat="1" ht="21.75" customHeight="1">
      <c r="A168" s="20"/>
      <c r="B168" s="53" t="s">
        <v>32</v>
      </c>
      <c r="C168" s="53"/>
      <c r="D168" s="53"/>
      <c r="E168" s="53"/>
      <c r="F168" s="53"/>
      <c r="G168" s="53"/>
      <c r="H168" s="53"/>
      <c r="I168" s="37">
        <v>7</v>
      </c>
      <c r="J168" s="37">
        <v>9</v>
      </c>
      <c r="K168" s="38" t="s">
        <v>121</v>
      </c>
      <c r="L168" s="39" t="s">
        <v>31</v>
      </c>
      <c r="M168" s="40">
        <v>40</v>
      </c>
      <c r="N168" s="40">
        <v>40</v>
      </c>
      <c r="O168" s="22"/>
    </row>
    <row r="169" spans="1:15" s="8" customFormat="1" ht="21.75" customHeight="1">
      <c r="A169" s="20"/>
      <c r="B169" s="53" t="s">
        <v>22</v>
      </c>
      <c r="C169" s="53"/>
      <c r="D169" s="53"/>
      <c r="E169" s="53"/>
      <c r="F169" s="53"/>
      <c r="G169" s="53"/>
      <c r="H169" s="53"/>
      <c r="I169" s="37">
        <v>7</v>
      </c>
      <c r="J169" s="37">
        <v>9</v>
      </c>
      <c r="K169" s="38" t="s">
        <v>121</v>
      </c>
      <c r="L169" s="39" t="s">
        <v>20</v>
      </c>
      <c r="M169" s="40">
        <v>55</v>
      </c>
      <c r="N169" s="40">
        <v>55</v>
      </c>
      <c r="O169" s="22"/>
    </row>
    <row r="170" spans="1:15" s="8" customFormat="1" ht="42.75" customHeight="1">
      <c r="A170" s="20"/>
      <c r="B170" s="53" t="s">
        <v>29</v>
      </c>
      <c r="C170" s="53"/>
      <c r="D170" s="53"/>
      <c r="E170" s="53"/>
      <c r="F170" s="53"/>
      <c r="G170" s="53"/>
      <c r="H170" s="53"/>
      <c r="I170" s="37">
        <v>7</v>
      </c>
      <c r="J170" s="37">
        <v>9</v>
      </c>
      <c r="K170" s="38" t="s">
        <v>120</v>
      </c>
      <c r="L170" s="39" t="s">
        <v>0</v>
      </c>
      <c r="M170" s="40">
        <f>M171+M172</f>
        <v>49</v>
      </c>
      <c r="N170" s="40">
        <f>N171+N172</f>
        <v>49</v>
      </c>
      <c r="O170" s="22"/>
    </row>
    <row r="171" spans="1:15" s="8" customFormat="1" ht="21.75" customHeight="1">
      <c r="A171" s="20"/>
      <c r="B171" s="53" t="s">
        <v>101</v>
      </c>
      <c r="C171" s="53"/>
      <c r="D171" s="53"/>
      <c r="E171" s="53"/>
      <c r="F171" s="53"/>
      <c r="G171" s="53"/>
      <c r="H171" s="53"/>
      <c r="I171" s="37">
        <v>7</v>
      </c>
      <c r="J171" s="37">
        <v>9</v>
      </c>
      <c r="K171" s="38" t="s">
        <v>120</v>
      </c>
      <c r="L171" s="39" t="s">
        <v>100</v>
      </c>
      <c r="M171" s="40">
        <v>37</v>
      </c>
      <c r="N171" s="40">
        <v>37</v>
      </c>
      <c r="O171" s="22"/>
    </row>
    <row r="172" spans="1:15" s="8" customFormat="1" ht="12.75" customHeight="1">
      <c r="A172" s="20"/>
      <c r="B172" s="53" t="s">
        <v>28</v>
      </c>
      <c r="C172" s="53"/>
      <c r="D172" s="53"/>
      <c r="E172" s="53"/>
      <c r="F172" s="53"/>
      <c r="G172" s="53"/>
      <c r="H172" s="53"/>
      <c r="I172" s="37">
        <v>7</v>
      </c>
      <c r="J172" s="37">
        <v>9</v>
      </c>
      <c r="K172" s="38" t="s">
        <v>120</v>
      </c>
      <c r="L172" s="39" t="s">
        <v>26</v>
      </c>
      <c r="M172" s="40">
        <v>12</v>
      </c>
      <c r="N172" s="40">
        <v>12</v>
      </c>
      <c r="O172" s="22"/>
    </row>
    <row r="173" spans="1:15" s="8" customFormat="1" ht="12.75" customHeight="1">
      <c r="A173" s="20"/>
      <c r="B173" s="53" t="s">
        <v>119</v>
      </c>
      <c r="C173" s="53"/>
      <c r="D173" s="53"/>
      <c r="E173" s="53"/>
      <c r="F173" s="53"/>
      <c r="G173" s="53"/>
      <c r="H173" s="53"/>
      <c r="I173" s="37">
        <v>7</v>
      </c>
      <c r="J173" s="37">
        <v>9</v>
      </c>
      <c r="K173" s="38" t="s">
        <v>118</v>
      </c>
      <c r="L173" s="39" t="s">
        <v>0</v>
      </c>
      <c r="M173" s="40">
        <f>M174+M175</f>
        <v>19874</v>
      </c>
      <c r="N173" s="40">
        <f>N174+N175</f>
        <v>19874</v>
      </c>
      <c r="O173" s="22"/>
    </row>
    <row r="174" spans="1:15" s="8" customFormat="1" ht="12.75" customHeight="1">
      <c r="A174" s="20"/>
      <c r="B174" s="53" t="s">
        <v>97</v>
      </c>
      <c r="C174" s="53"/>
      <c r="D174" s="53"/>
      <c r="E174" s="53"/>
      <c r="F174" s="53"/>
      <c r="G174" s="53"/>
      <c r="H174" s="53"/>
      <c r="I174" s="37">
        <v>7</v>
      </c>
      <c r="J174" s="37">
        <v>9</v>
      </c>
      <c r="K174" s="38" t="s">
        <v>118</v>
      </c>
      <c r="L174" s="39" t="s">
        <v>96</v>
      </c>
      <c r="M174" s="40">
        <v>15264</v>
      </c>
      <c r="N174" s="40">
        <v>15264</v>
      </c>
      <c r="O174" s="22"/>
    </row>
    <row r="175" spans="1:15" s="8" customFormat="1" ht="32.25" customHeight="1">
      <c r="A175" s="20"/>
      <c r="B175" s="53" t="s">
        <v>95</v>
      </c>
      <c r="C175" s="53"/>
      <c r="D175" s="53"/>
      <c r="E175" s="53"/>
      <c r="F175" s="53"/>
      <c r="G175" s="53"/>
      <c r="H175" s="53"/>
      <c r="I175" s="37">
        <v>7</v>
      </c>
      <c r="J175" s="37">
        <v>9</v>
      </c>
      <c r="K175" s="38" t="s">
        <v>118</v>
      </c>
      <c r="L175" s="39" t="s">
        <v>93</v>
      </c>
      <c r="M175" s="40">
        <v>4610</v>
      </c>
      <c r="N175" s="40">
        <v>4610</v>
      </c>
      <c r="O175" s="22"/>
    </row>
    <row r="176" spans="1:15" s="8" customFormat="1" ht="32.25" customHeight="1">
      <c r="A176" s="20"/>
      <c r="B176" s="53" t="s">
        <v>33</v>
      </c>
      <c r="C176" s="53"/>
      <c r="D176" s="53"/>
      <c r="E176" s="53"/>
      <c r="F176" s="53"/>
      <c r="G176" s="53"/>
      <c r="H176" s="53"/>
      <c r="I176" s="37">
        <v>7</v>
      </c>
      <c r="J176" s="37">
        <v>9</v>
      </c>
      <c r="K176" s="38" t="s">
        <v>117</v>
      </c>
      <c r="L176" s="39" t="s">
        <v>0</v>
      </c>
      <c r="M176" s="40">
        <f>M177+M178</f>
        <v>987</v>
      </c>
      <c r="N176" s="40">
        <f>N177+N178</f>
        <v>987</v>
      </c>
      <c r="O176" s="22"/>
    </row>
    <row r="177" spans="1:15" s="8" customFormat="1" ht="21.75" customHeight="1">
      <c r="A177" s="20"/>
      <c r="B177" s="53" t="s">
        <v>32</v>
      </c>
      <c r="C177" s="53"/>
      <c r="D177" s="53"/>
      <c r="E177" s="53"/>
      <c r="F177" s="53"/>
      <c r="G177" s="53"/>
      <c r="H177" s="53"/>
      <c r="I177" s="37">
        <v>7</v>
      </c>
      <c r="J177" s="37">
        <v>9</v>
      </c>
      <c r="K177" s="38" t="s">
        <v>117</v>
      </c>
      <c r="L177" s="39" t="s">
        <v>31</v>
      </c>
      <c r="M177" s="40">
        <v>290</v>
      </c>
      <c r="N177" s="40">
        <v>290</v>
      </c>
      <c r="O177" s="22"/>
    </row>
    <row r="178" spans="1:15" s="8" customFormat="1" ht="21.75" customHeight="1">
      <c r="A178" s="20"/>
      <c r="B178" s="53" t="s">
        <v>22</v>
      </c>
      <c r="C178" s="53"/>
      <c r="D178" s="53"/>
      <c r="E178" s="53"/>
      <c r="F178" s="53"/>
      <c r="G178" s="53"/>
      <c r="H178" s="53"/>
      <c r="I178" s="37">
        <v>7</v>
      </c>
      <c r="J178" s="37">
        <v>9</v>
      </c>
      <c r="K178" s="38" t="s">
        <v>117</v>
      </c>
      <c r="L178" s="39" t="s">
        <v>20</v>
      </c>
      <c r="M178" s="40">
        <v>697</v>
      </c>
      <c r="N178" s="40">
        <v>697</v>
      </c>
      <c r="O178" s="22"/>
    </row>
    <row r="179" spans="1:15" s="8" customFormat="1" ht="42.75" customHeight="1">
      <c r="A179" s="20"/>
      <c r="B179" s="53" t="s">
        <v>29</v>
      </c>
      <c r="C179" s="53"/>
      <c r="D179" s="53"/>
      <c r="E179" s="53"/>
      <c r="F179" s="53"/>
      <c r="G179" s="53"/>
      <c r="H179" s="53"/>
      <c r="I179" s="37">
        <v>7</v>
      </c>
      <c r="J179" s="37">
        <v>9</v>
      </c>
      <c r="K179" s="38" t="s">
        <v>115</v>
      </c>
      <c r="L179" s="39" t="s">
        <v>0</v>
      </c>
      <c r="M179" s="40">
        <f>M180+M181</f>
        <v>130</v>
      </c>
      <c r="N179" s="40">
        <f>N180+N181</f>
        <v>130</v>
      </c>
      <c r="O179" s="22"/>
    </row>
    <row r="180" spans="1:15" s="8" customFormat="1" ht="21.75" customHeight="1">
      <c r="A180" s="20"/>
      <c r="B180" s="53" t="s">
        <v>22</v>
      </c>
      <c r="C180" s="53"/>
      <c r="D180" s="53"/>
      <c r="E180" s="53"/>
      <c r="F180" s="53"/>
      <c r="G180" s="53"/>
      <c r="H180" s="53"/>
      <c r="I180" s="37">
        <v>7</v>
      </c>
      <c r="J180" s="37">
        <v>9</v>
      </c>
      <c r="K180" s="38" t="s">
        <v>115</v>
      </c>
      <c r="L180" s="39" t="s">
        <v>20</v>
      </c>
      <c r="M180" s="40">
        <v>100</v>
      </c>
      <c r="N180" s="40">
        <v>100</v>
      </c>
      <c r="O180" s="22"/>
    </row>
    <row r="181" spans="1:15" s="8" customFormat="1" ht="12.75" customHeight="1">
      <c r="A181" s="20"/>
      <c r="B181" s="53" t="s">
        <v>116</v>
      </c>
      <c r="C181" s="53"/>
      <c r="D181" s="53"/>
      <c r="E181" s="53"/>
      <c r="F181" s="53"/>
      <c r="G181" s="53"/>
      <c r="H181" s="53"/>
      <c r="I181" s="37">
        <v>7</v>
      </c>
      <c r="J181" s="37">
        <v>9</v>
      </c>
      <c r="K181" s="38" t="s">
        <v>115</v>
      </c>
      <c r="L181" s="39" t="s">
        <v>114</v>
      </c>
      <c r="M181" s="40">
        <v>30</v>
      </c>
      <c r="N181" s="40">
        <v>30</v>
      </c>
      <c r="O181" s="22"/>
    </row>
    <row r="182" spans="1:15" s="8" customFormat="1" ht="21.75" customHeight="1">
      <c r="A182" s="20"/>
      <c r="B182" s="53" t="s">
        <v>113</v>
      </c>
      <c r="C182" s="53"/>
      <c r="D182" s="53"/>
      <c r="E182" s="53"/>
      <c r="F182" s="53"/>
      <c r="G182" s="53"/>
      <c r="H182" s="53"/>
      <c r="I182" s="37">
        <v>7</v>
      </c>
      <c r="J182" s="37">
        <v>9</v>
      </c>
      <c r="K182" s="38" t="s">
        <v>112</v>
      </c>
      <c r="L182" s="39" t="s">
        <v>0</v>
      </c>
      <c r="M182" s="40">
        <f>M183+M184+M185+M186</f>
        <v>402.5</v>
      </c>
      <c r="N182" s="40">
        <f>N183+N184+N185+N186</f>
        <v>407.2</v>
      </c>
      <c r="O182" s="22"/>
    </row>
    <row r="183" spans="1:15" s="8" customFormat="1" ht="21.75" customHeight="1">
      <c r="A183" s="20"/>
      <c r="B183" s="53" t="s">
        <v>38</v>
      </c>
      <c r="C183" s="53"/>
      <c r="D183" s="53"/>
      <c r="E183" s="53"/>
      <c r="F183" s="53"/>
      <c r="G183" s="53"/>
      <c r="H183" s="53"/>
      <c r="I183" s="37">
        <v>7</v>
      </c>
      <c r="J183" s="37">
        <v>9</v>
      </c>
      <c r="K183" s="38" t="s">
        <v>112</v>
      </c>
      <c r="L183" s="39" t="s">
        <v>37</v>
      </c>
      <c r="M183" s="40">
        <v>277</v>
      </c>
      <c r="N183" s="40">
        <v>277</v>
      </c>
      <c r="O183" s="22"/>
    </row>
    <row r="184" spans="1:15" s="8" customFormat="1" ht="32.25" customHeight="1">
      <c r="A184" s="20"/>
      <c r="B184" s="53" t="s">
        <v>36</v>
      </c>
      <c r="C184" s="53"/>
      <c r="D184" s="53"/>
      <c r="E184" s="53"/>
      <c r="F184" s="53"/>
      <c r="G184" s="53"/>
      <c r="H184" s="53"/>
      <c r="I184" s="37">
        <v>7</v>
      </c>
      <c r="J184" s="37">
        <v>9</v>
      </c>
      <c r="K184" s="38" t="s">
        <v>112</v>
      </c>
      <c r="L184" s="39" t="s">
        <v>34</v>
      </c>
      <c r="M184" s="40">
        <v>84</v>
      </c>
      <c r="N184" s="40">
        <v>84</v>
      </c>
      <c r="O184" s="22"/>
    </row>
    <row r="185" spans="1:15" s="8" customFormat="1" ht="21.75" customHeight="1">
      <c r="A185" s="20"/>
      <c r="B185" s="53" t="s">
        <v>32</v>
      </c>
      <c r="C185" s="53"/>
      <c r="D185" s="53"/>
      <c r="E185" s="53"/>
      <c r="F185" s="53"/>
      <c r="G185" s="53"/>
      <c r="H185" s="53"/>
      <c r="I185" s="37">
        <v>7</v>
      </c>
      <c r="J185" s="37">
        <v>9</v>
      </c>
      <c r="K185" s="38" t="s">
        <v>112</v>
      </c>
      <c r="L185" s="39" t="s">
        <v>31</v>
      </c>
      <c r="M185" s="40">
        <v>20</v>
      </c>
      <c r="N185" s="40">
        <v>20</v>
      </c>
      <c r="O185" s="22"/>
    </row>
    <row r="186" spans="1:15" s="8" customFormat="1" ht="21.75" customHeight="1">
      <c r="A186" s="20"/>
      <c r="B186" s="53" t="s">
        <v>22</v>
      </c>
      <c r="C186" s="53"/>
      <c r="D186" s="53"/>
      <c r="E186" s="53"/>
      <c r="F186" s="53"/>
      <c r="G186" s="53"/>
      <c r="H186" s="53"/>
      <c r="I186" s="37">
        <v>7</v>
      </c>
      <c r="J186" s="37">
        <v>9</v>
      </c>
      <c r="K186" s="38" t="s">
        <v>112</v>
      </c>
      <c r="L186" s="39" t="s">
        <v>20</v>
      </c>
      <c r="M186" s="40">
        <v>21.5</v>
      </c>
      <c r="N186" s="40">
        <v>26.2</v>
      </c>
      <c r="O186" s="22"/>
    </row>
    <row r="187" spans="1:15" s="8" customFormat="1" ht="12.75" customHeight="1">
      <c r="A187" s="20"/>
      <c r="B187" s="54" t="s">
        <v>111</v>
      </c>
      <c r="C187" s="54"/>
      <c r="D187" s="54"/>
      <c r="E187" s="54"/>
      <c r="F187" s="54"/>
      <c r="G187" s="54"/>
      <c r="H187" s="54"/>
      <c r="I187" s="33">
        <v>8</v>
      </c>
      <c r="J187" s="33">
        <v>0</v>
      </c>
      <c r="K187" s="34" t="s">
        <v>1</v>
      </c>
      <c r="L187" s="35" t="s">
        <v>0</v>
      </c>
      <c r="M187" s="36">
        <f>M188+M195</f>
        <v>74891.899999999994</v>
      </c>
      <c r="N187" s="36">
        <f>N188+N195</f>
        <v>72665.899999999994</v>
      </c>
      <c r="O187" s="22"/>
    </row>
    <row r="188" spans="1:15" s="8" customFormat="1" ht="12.75" customHeight="1">
      <c r="A188" s="20"/>
      <c r="B188" s="53" t="s">
        <v>110</v>
      </c>
      <c r="C188" s="53"/>
      <c r="D188" s="53"/>
      <c r="E188" s="53"/>
      <c r="F188" s="53"/>
      <c r="G188" s="53"/>
      <c r="H188" s="53"/>
      <c r="I188" s="37">
        <v>8</v>
      </c>
      <c r="J188" s="37">
        <v>1</v>
      </c>
      <c r="K188" s="38" t="s">
        <v>1</v>
      </c>
      <c r="L188" s="39" t="s">
        <v>0</v>
      </c>
      <c r="M188" s="40">
        <f>M189+M191+M193</f>
        <v>40215.199999999997</v>
      </c>
      <c r="N188" s="40">
        <f>N189+N191+N193</f>
        <v>37989.199999999997</v>
      </c>
      <c r="O188" s="22"/>
    </row>
    <row r="189" spans="1:15" s="8" customFormat="1" ht="32.25" customHeight="1">
      <c r="A189" s="20"/>
      <c r="B189" s="53" t="s">
        <v>107</v>
      </c>
      <c r="C189" s="53"/>
      <c r="D189" s="53"/>
      <c r="E189" s="53"/>
      <c r="F189" s="53"/>
      <c r="G189" s="53"/>
      <c r="H189" s="53"/>
      <c r="I189" s="37">
        <v>8</v>
      </c>
      <c r="J189" s="37">
        <v>1</v>
      </c>
      <c r="K189" s="38" t="s">
        <v>109</v>
      </c>
      <c r="L189" s="39" t="s">
        <v>0</v>
      </c>
      <c r="M189" s="40">
        <f>M190</f>
        <v>25884.6</v>
      </c>
      <c r="N189" s="40">
        <f>N190</f>
        <v>23658.6</v>
      </c>
      <c r="O189" s="22"/>
    </row>
    <row r="190" spans="1:15" s="8" customFormat="1" ht="42.75" customHeight="1">
      <c r="A190" s="20"/>
      <c r="B190" s="53" t="s">
        <v>60</v>
      </c>
      <c r="C190" s="53"/>
      <c r="D190" s="53"/>
      <c r="E190" s="53"/>
      <c r="F190" s="53"/>
      <c r="G190" s="53"/>
      <c r="H190" s="53"/>
      <c r="I190" s="37">
        <v>8</v>
      </c>
      <c r="J190" s="37">
        <v>1</v>
      </c>
      <c r="K190" s="38" t="s">
        <v>109</v>
      </c>
      <c r="L190" s="39" t="s">
        <v>58</v>
      </c>
      <c r="M190" s="40">
        <v>25884.6</v>
      </c>
      <c r="N190" s="40">
        <v>23658.6</v>
      </c>
      <c r="O190" s="22"/>
    </row>
    <row r="191" spans="1:15" s="8" customFormat="1" ht="32.25" customHeight="1">
      <c r="A191" s="20"/>
      <c r="B191" s="53" t="s">
        <v>107</v>
      </c>
      <c r="C191" s="53"/>
      <c r="D191" s="53"/>
      <c r="E191" s="53"/>
      <c r="F191" s="53"/>
      <c r="G191" s="53"/>
      <c r="H191" s="53"/>
      <c r="I191" s="37">
        <v>8</v>
      </c>
      <c r="J191" s="37">
        <v>1</v>
      </c>
      <c r="K191" s="38" t="s">
        <v>108</v>
      </c>
      <c r="L191" s="39" t="s">
        <v>0</v>
      </c>
      <c r="M191" s="40">
        <f>M192</f>
        <v>14280.6</v>
      </c>
      <c r="N191" s="40">
        <f>N192</f>
        <v>14280.6</v>
      </c>
      <c r="O191" s="22"/>
    </row>
    <row r="192" spans="1:15" s="8" customFormat="1" ht="42.75" customHeight="1">
      <c r="A192" s="20"/>
      <c r="B192" s="53" t="s">
        <v>60</v>
      </c>
      <c r="C192" s="53"/>
      <c r="D192" s="53"/>
      <c r="E192" s="53"/>
      <c r="F192" s="53"/>
      <c r="G192" s="53"/>
      <c r="H192" s="53"/>
      <c r="I192" s="37">
        <v>8</v>
      </c>
      <c r="J192" s="37">
        <v>1</v>
      </c>
      <c r="K192" s="38" t="s">
        <v>108</v>
      </c>
      <c r="L192" s="39" t="s">
        <v>58</v>
      </c>
      <c r="M192" s="40">
        <v>14280.6</v>
      </c>
      <c r="N192" s="40">
        <v>14280.6</v>
      </c>
      <c r="O192" s="22"/>
    </row>
    <row r="193" spans="1:15" s="8" customFormat="1" ht="32.25" customHeight="1">
      <c r="A193" s="20"/>
      <c r="B193" s="53" t="s">
        <v>107</v>
      </c>
      <c r="C193" s="53"/>
      <c r="D193" s="53"/>
      <c r="E193" s="53"/>
      <c r="F193" s="53"/>
      <c r="G193" s="53"/>
      <c r="H193" s="53"/>
      <c r="I193" s="37">
        <v>8</v>
      </c>
      <c r="J193" s="37">
        <v>1</v>
      </c>
      <c r="K193" s="38" t="s">
        <v>106</v>
      </c>
      <c r="L193" s="39" t="s">
        <v>0</v>
      </c>
      <c r="M193" s="40">
        <f>M194</f>
        <v>50</v>
      </c>
      <c r="N193" s="40">
        <f>N194</f>
        <v>50</v>
      </c>
      <c r="O193" s="22"/>
    </row>
    <row r="194" spans="1:15" s="8" customFormat="1" ht="42.75" customHeight="1">
      <c r="A194" s="20"/>
      <c r="B194" s="53" t="s">
        <v>60</v>
      </c>
      <c r="C194" s="53"/>
      <c r="D194" s="53"/>
      <c r="E194" s="53"/>
      <c r="F194" s="53"/>
      <c r="G194" s="53"/>
      <c r="H194" s="53"/>
      <c r="I194" s="37">
        <v>8</v>
      </c>
      <c r="J194" s="37">
        <v>1</v>
      </c>
      <c r="K194" s="38" t="s">
        <v>106</v>
      </c>
      <c r="L194" s="39" t="s">
        <v>58</v>
      </c>
      <c r="M194" s="40">
        <v>50</v>
      </c>
      <c r="N194" s="40">
        <v>50</v>
      </c>
      <c r="O194" s="22"/>
    </row>
    <row r="195" spans="1:15" s="12" customFormat="1" ht="12.75" customHeight="1">
      <c r="A195" s="24"/>
      <c r="B195" s="53" t="s">
        <v>105</v>
      </c>
      <c r="C195" s="53"/>
      <c r="D195" s="53"/>
      <c r="E195" s="53"/>
      <c r="F195" s="53"/>
      <c r="G195" s="53"/>
      <c r="H195" s="53"/>
      <c r="I195" s="37">
        <v>8</v>
      </c>
      <c r="J195" s="37">
        <v>4</v>
      </c>
      <c r="K195" s="38" t="s">
        <v>1</v>
      </c>
      <c r="L195" s="39" t="s">
        <v>0</v>
      </c>
      <c r="M195" s="40">
        <f>M196+M199+M201+M204+M207+M210</f>
        <v>34676.699999999997</v>
      </c>
      <c r="N195" s="40">
        <f>N196+N199+N201+N204+N207+N210</f>
        <v>34676.699999999997</v>
      </c>
      <c r="O195" s="25"/>
    </row>
    <row r="196" spans="1:15" s="8" customFormat="1" ht="12.75" customHeight="1">
      <c r="A196" s="20"/>
      <c r="B196" s="53" t="s">
        <v>104</v>
      </c>
      <c r="C196" s="53"/>
      <c r="D196" s="53"/>
      <c r="E196" s="53"/>
      <c r="F196" s="53"/>
      <c r="G196" s="53"/>
      <c r="H196" s="53"/>
      <c r="I196" s="37">
        <v>8</v>
      </c>
      <c r="J196" s="37">
        <v>4</v>
      </c>
      <c r="K196" s="38" t="s">
        <v>103</v>
      </c>
      <c r="L196" s="39" t="s">
        <v>0</v>
      </c>
      <c r="M196" s="40">
        <f>M197+M198</f>
        <v>561</v>
      </c>
      <c r="N196" s="40">
        <f>N197+N198</f>
        <v>561</v>
      </c>
      <c r="O196" s="22"/>
    </row>
    <row r="197" spans="1:15" s="8" customFormat="1" ht="21.75" customHeight="1">
      <c r="A197" s="20"/>
      <c r="B197" s="53" t="s">
        <v>38</v>
      </c>
      <c r="C197" s="53"/>
      <c r="D197" s="53"/>
      <c r="E197" s="53"/>
      <c r="F197" s="53"/>
      <c r="G197" s="53"/>
      <c r="H197" s="53"/>
      <c r="I197" s="37">
        <v>8</v>
      </c>
      <c r="J197" s="37">
        <v>4</v>
      </c>
      <c r="K197" s="38" t="s">
        <v>103</v>
      </c>
      <c r="L197" s="39" t="s">
        <v>37</v>
      </c>
      <c r="M197" s="40">
        <v>431</v>
      </c>
      <c r="N197" s="40">
        <v>431</v>
      </c>
      <c r="O197" s="22"/>
    </row>
    <row r="198" spans="1:15" s="8" customFormat="1" ht="32.25" customHeight="1">
      <c r="A198" s="20"/>
      <c r="B198" s="53" t="s">
        <v>36</v>
      </c>
      <c r="C198" s="53"/>
      <c r="D198" s="53"/>
      <c r="E198" s="53"/>
      <c r="F198" s="53"/>
      <c r="G198" s="53"/>
      <c r="H198" s="53"/>
      <c r="I198" s="37">
        <v>8</v>
      </c>
      <c r="J198" s="37">
        <v>4</v>
      </c>
      <c r="K198" s="38" t="s">
        <v>103</v>
      </c>
      <c r="L198" s="39" t="s">
        <v>34</v>
      </c>
      <c r="M198" s="40">
        <v>130</v>
      </c>
      <c r="N198" s="40">
        <v>130</v>
      </c>
      <c r="O198" s="22"/>
    </row>
    <row r="199" spans="1:15" s="8" customFormat="1" ht="32.25" customHeight="1">
      <c r="A199" s="20"/>
      <c r="B199" s="53" t="s">
        <v>33</v>
      </c>
      <c r="C199" s="53"/>
      <c r="D199" s="53"/>
      <c r="E199" s="53"/>
      <c r="F199" s="53"/>
      <c r="G199" s="53"/>
      <c r="H199" s="53"/>
      <c r="I199" s="37">
        <v>8</v>
      </c>
      <c r="J199" s="37">
        <v>4</v>
      </c>
      <c r="K199" s="38" t="s">
        <v>102</v>
      </c>
      <c r="L199" s="39" t="s">
        <v>0</v>
      </c>
      <c r="M199" s="40">
        <f>M200</f>
        <v>90</v>
      </c>
      <c r="N199" s="40">
        <f>N200</f>
        <v>90</v>
      </c>
      <c r="O199" s="22"/>
    </row>
    <row r="200" spans="1:15" s="8" customFormat="1" ht="21.75" customHeight="1">
      <c r="A200" s="20"/>
      <c r="B200" s="53" t="s">
        <v>22</v>
      </c>
      <c r="C200" s="53"/>
      <c r="D200" s="53"/>
      <c r="E200" s="53"/>
      <c r="F200" s="53"/>
      <c r="G200" s="53"/>
      <c r="H200" s="53"/>
      <c r="I200" s="37">
        <v>8</v>
      </c>
      <c r="J200" s="37">
        <v>4</v>
      </c>
      <c r="K200" s="38" t="s">
        <v>102</v>
      </c>
      <c r="L200" s="39" t="s">
        <v>20</v>
      </c>
      <c r="M200" s="40">
        <v>90</v>
      </c>
      <c r="N200" s="40">
        <v>90</v>
      </c>
      <c r="O200" s="22"/>
    </row>
    <row r="201" spans="1:15" s="8" customFormat="1" ht="42.75" customHeight="1">
      <c r="A201" s="20"/>
      <c r="B201" s="53" t="s">
        <v>29</v>
      </c>
      <c r="C201" s="53"/>
      <c r="D201" s="53"/>
      <c r="E201" s="53"/>
      <c r="F201" s="53"/>
      <c r="G201" s="53"/>
      <c r="H201" s="53"/>
      <c r="I201" s="37">
        <v>8</v>
      </c>
      <c r="J201" s="37">
        <v>4</v>
      </c>
      <c r="K201" s="38" t="s">
        <v>99</v>
      </c>
      <c r="L201" s="39" t="s">
        <v>0</v>
      </c>
      <c r="M201" s="40">
        <f>M202+M203</f>
        <v>12</v>
      </c>
      <c r="N201" s="40">
        <f>N202+N203</f>
        <v>12</v>
      </c>
      <c r="O201" s="22"/>
    </row>
    <row r="202" spans="1:15" s="8" customFormat="1" ht="21.75" customHeight="1">
      <c r="A202" s="20"/>
      <c r="B202" s="53" t="s">
        <v>101</v>
      </c>
      <c r="C202" s="53"/>
      <c r="D202" s="53"/>
      <c r="E202" s="53"/>
      <c r="F202" s="53"/>
      <c r="G202" s="53"/>
      <c r="H202" s="53"/>
      <c r="I202" s="37">
        <v>8</v>
      </c>
      <c r="J202" s="37">
        <v>4</v>
      </c>
      <c r="K202" s="38" t="s">
        <v>99</v>
      </c>
      <c r="L202" s="39" t="s">
        <v>100</v>
      </c>
      <c r="M202" s="40">
        <v>6</v>
      </c>
      <c r="N202" s="40">
        <v>6</v>
      </c>
      <c r="O202" s="22"/>
    </row>
    <row r="203" spans="1:15" s="8" customFormat="1" ht="12.75" customHeight="1">
      <c r="A203" s="20"/>
      <c r="B203" s="53" t="s">
        <v>28</v>
      </c>
      <c r="C203" s="53"/>
      <c r="D203" s="53"/>
      <c r="E203" s="53"/>
      <c r="F203" s="53"/>
      <c r="G203" s="53"/>
      <c r="H203" s="53"/>
      <c r="I203" s="37">
        <v>8</v>
      </c>
      <c r="J203" s="37">
        <v>4</v>
      </c>
      <c r="K203" s="38" t="s">
        <v>99</v>
      </c>
      <c r="L203" s="39" t="s">
        <v>26</v>
      </c>
      <c r="M203" s="40">
        <v>6</v>
      </c>
      <c r="N203" s="40">
        <v>6</v>
      </c>
      <c r="O203" s="22"/>
    </row>
    <row r="204" spans="1:15" s="8" customFormat="1" ht="12.75" customHeight="1">
      <c r="A204" s="20"/>
      <c r="B204" s="53" t="s">
        <v>98</v>
      </c>
      <c r="C204" s="53"/>
      <c r="D204" s="53"/>
      <c r="E204" s="53"/>
      <c r="F204" s="53"/>
      <c r="G204" s="53"/>
      <c r="H204" s="53"/>
      <c r="I204" s="37">
        <v>8</v>
      </c>
      <c r="J204" s="37">
        <v>4</v>
      </c>
      <c r="K204" s="38" t="s">
        <v>94</v>
      </c>
      <c r="L204" s="39" t="s">
        <v>0</v>
      </c>
      <c r="M204" s="40">
        <f>M205+M206</f>
        <v>30019</v>
      </c>
      <c r="N204" s="40">
        <f>N205+N206</f>
        <v>30019</v>
      </c>
      <c r="O204" s="22"/>
    </row>
    <row r="205" spans="1:15" s="8" customFormat="1" ht="12.75" customHeight="1">
      <c r="A205" s="20"/>
      <c r="B205" s="53" t="s">
        <v>97</v>
      </c>
      <c r="C205" s="53"/>
      <c r="D205" s="53"/>
      <c r="E205" s="53"/>
      <c r="F205" s="53"/>
      <c r="G205" s="53"/>
      <c r="H205" s="53"/>
      <c r="I205" s="37">
        <v>8</v>
      </c>
      <c r="J205" s="37">
        <v>4</v>
      </c>
      <c r="K205" s="38" t="s">
        <v>94</v>
      </c>
      <c r="L205" s="39" t="s">
        <v>96</v>
      </c>
      <c r="M205" s="40">
        <v>23060</v>
      </c>
      <c r="N205" s="40">
        <v>23060</v>
      </c>
      <c r="O205" s="22"/>
    </row>
    <row r="206" spans="1:15" s="8" customFormat="1" ht="32.25" customHeight="1">
      <c r="A206" s="20"/>
      <c r="B206" s="53" t="s">
        <v>95</v>
      </c>
      <c r="C206" s="53"/>
      <c r="D206" s="53"/>
      <c r="E206" s="53"/>
      <c r="F206" s="53"/>
      <c r="G206" s="53"/>
      <c r="H206" s="53"/>
      <c r="I206" s="37">
        <v>8</v>
      </c>
      <c r="J206" s="37">
        <v>4</v>
      </c>
      <c r="K206" s="38" t="s">
        <v>94</v>
      </c>
      <c r="L206" s="39" t="s">
        <v>93</v>
      </c>
      <c r="M206" s="40">
        <v>6959</v>
      </c>
      <c r="N206" s="40">
        <v>6959</v>
      </c>
      <c r="O206" s="22"/>
    </row>
    <row r="207" spans="1:15" s="8" customFormat="1" ht="32.25" customHeight="1">
      <c r="A207" s="20"/>
      <c r="B207" s="53" t="s">
        <v>33</v>
      </c>
      <c r="C207" s="53"/>
      <c r="D207" s="53"/>
      <c r="E207" s="53"/>
      <c r="F207" s="53"/>
      <c r="G207" s="53"/>
      <c r="H207" s="53"/>
      <c r="I207" s="37">
        <v>8</v>
      </c>
      <c r="J207" s="37">
        <v>4</v>
      </c>
      <c r="K207" s="38" t="s">
        <v>92</v>
      </c>
      <c r="L207" s="39" t="s">
        <v>0</v>
      </c>
      <c r="M207" s="40">
        <f>M208+M209</f>
        <v>599</v>
      </c>
      <c r="N207" s="40">
        <f>N208+N209</f>
        <v>599</v>
      </c>
      <c r="O207" s="22"/>
    </row>
    <row r="208" spans="1:15" s="8" customFormat="1" ht="21.75" customHeight="1">
      <c r="A208" s="20"/>
      <c r="B208" s="53" t="s">
        <v>32</v>
      </c>
      <c r="C208" s="53"/>
      <c r="D208" s="53"/>
      <c r="E208" s="53"/>
      <c r="F208" s="53"/>
      <c r="G208" s="53"/>
      <c r="H208" s="53"/>
      <c r="I208" s="37">
        <v>8</v>
      </c>
      <c r="J208" s="37">
        <v>4</v>
      </c>
      <c r="K208" s="38" t="s">
        <v>92</v>
      </c>
      <c r="L208" s="39" t="s">
        <v>31</v>
      </c>
      <c r="M208" s="40">
        <v>374</v>
      </c>
      <c r="N208" s="40">
        <v>374</v>
      </c>
      <c r="O208" s="22"/>
    </row>
    <row r="209" spans="1:16" s="8" customFormat="1" ht="21.75" customHeight="1">
      <c r="A209" s="20"/>
      <c r="B209" s="53" t="s">
        <v>22</v>
      </c>
      <c r="C209" s="53"/>
      <c r="D209" s="53"/>
      <c r="E209" s="53"/>
      <c r="F209" s="53"/>
      <c r="G209" s="53"/>
      <c r="H209" s="53"/>
      <c r="I209" s="37">
        <v>8</v>
      </c>
      <c r="J209" s="37">
        <v>4</v>
      </c>
      <c r="K209" s="38" t="s">
        <v>92</v>
      </c>
      <c r="L209" s="39" t="s">
        <v>20</v>
      </c>
      <c r="M209" s="40">
        <v>225</v>
      </c>
      <c r="N209" s="40">
        <v>225</v>
      </c>
      <c r="O209" s="22"/>
    </row>
    <row r="210" spans="1:16" s="8" customFormat="1" ht="12.75" customHeight="1">
      <c r="A210" s="20"/>
      <c r="B210" s="53" t="s">
        <v>91</v>
      </c>
      <c r="C210" s="53"/>
      <c r="D210" s="53"/>
      <c r="E210" s="53"/>
      <c r="F210" s="53"/>
      <c r="G210" s="53"/>
      <c r="H210" s="53"/>
      <c r="I210" s="37">
        <v>8</v>
      </c>
      <c r="J210" s="37">
        <v>4</v>
      </c>
      <c r="K210" s="38" t="s">
        <v>90</v>
      </c>
      <c r="L210" s="39" t="s">
        <v>0</v>
      </c>
      <c r="M210" s="40">
        <f>M211</f>
        <v>3395.7</v>
      </c>
      <c r="N210" s="40">
        <f>N211</f>
        <v>3395.7</v>
      </c>
      <c r="O210" s="22"/>
    </row>
    <row r="211" spans="1:16" s="8" customFormat="1" ht="42.75" customHeight="1">
      <c r="A211" s="20"/>
      <c r="B211" s="53" t="s">
        <v>60</v>
      </c>
      <c r="C211" s="53"/>
      <c r="D211" s="53"/>
      <c r="E211" s="53"/>
      <c r="F211" s="53"/>
      <c r="G211" s="53"/>
      <c r="H211" s="53"/>
      <c r="I211" s="37">
        <v>8</v>
      </c>
      <c r="J211" s="37">
        <v>4</v>
      </c>
      <c r="K211" s="38" t="s">
        <v>90</v>
      </c>
      <c r="L211" s="39" t="s">
        <v>58</v>
      </c>
      <c r="M211" s="40">
        <v>3395.7</v>
      </c>
      <c r="N211" s="40">
        <v>3395.7</v>
      </c>
      <c r="O211" s="22"/>
    </row>
    <row r="212" spans="1:16" s="12" customFormat="1" ht="12.75" customHeight="1">
      <c r="A212" s="24"/>
      <c r="B212" s="54" t="s">
        <v>89</v>
      </c>
      <c r="C212" s="54"/>
      <c r="D212" s="54"/>
      <c r="E212" s="54"/>
      <c r="F212" s="54"/>
      <c r="G212" s="54"/>
      <c r="H212" s="54"/>
      <c r="I212" s="33">
        <v>9</v>
      </c>
      <c r="J212" s="33">
        <v>0</v>
      </c>
      <c r="K212" s="34" t="s">
        <v>1</v>
      </c>
      <c r="L212" s="35" t="s">
        <v>0</v>
      </c>
      <c r="M212" s="36">
        <f t="shared" ref="M212:N214" si="1">M213</f>
        <v>150</v>
      </c>
      <c r="N212" s="36">
        <f t="shared" si="1"/>
        <v>150</v>
      </c>
      <c r="O212" s="25"/>
    </row>
    <row r="213" spans="1:16" s="8" customFormat="1" ht="12.75" customHeight="1">
      <c r="A213" s="20"/>
      <c r="B213" s="53" t="s">
        <v>88</v>
      </c>
      <c r="C213" s="53"/>
      <c r="D213" s="53"/>
      <c r="E213" s="53"/>
      <c r="F213" s="53"/>
      <c r="G213" s="53"/>
      <c r="H213" s="53"/>
      <c r="I213" s="37">
        <v>9</v>
      </c>
      <c r="J213" s="37">
        <v>9</v>
      </c>
      <c r="K213" s="38" t="s">
        <v>1</v>
      </c>
      <c r="L213" s="39" t="s">
        <v>0</v>
      </c>
      <c r="M213" s="40">
        <f t="shared" si="1"/>
        <v>150</v>
      </c>
      <c r="N213" s="40">
        <f t="shared" si="1"/>
        <v>150</v>
      </c>
      <c r="O213" s="22"/>
    </row>
    <row r="214" spans="1:16" s="8" customFormat="1" ht="32.25" customHeight="1">
      <c r="A214" s="20"/>
      <c r="B214" s="53" t="s">
        <v>87</v>
      </c>
      <c r="C214" s="53"/>
      <c r="D214" s="53"/>
      <c r="E214" s="53"/>
      <c r="F214" s="53"/>
      <c r="G214" s="53"/>
      <c r="H214" s="53"/>
      <c r="I214" s="37">
        <v>9</v>
      </c>
      <c r="J214" s="37">
        <v>9</v>
      </c>
      <c r="K214" s="38" t="s">
        <v>86</v>
      </c>
      <c r="L214" s="39" t="s">
        <v>0</v>
      </c>
      <c r="M214" s="40">
        <f t="shared" si="1"/>
        <v>150</v>
      </c>
      <c r="N214" s="40">
        <f t="shared" si="1"/>
        <v>150</v>
      </c>
      <c r="O214" s="22"/>
    </row>
    <row r="215" spans="1:16" s="8" customFormat="1" ht="21.75" customHeight="1">
      <c r="A215" s="20"/>
      <c r="B215" s="53" t="s">
        <v>22</v>
      </c>
      <c r="C215" s="53"/>
      <c r="D215" s="53"/>
      <c r="E215" s="53"/>
      <c r="F215" s="53"/>
      <c r="G215" s="53"/>
      <c r="H215" s="53"/>
      <c r="I215" s="37">
        <v>9</v>
      </c>
      <c r="J215" s="37">
        <v>9</v>
      </c>
      <c r="K215" s="38" t="s">
        <v>86</v>
      </c>
      <c r="L215" s="39" t="s">
        <v>20</v>
      </c>
      <c r="M215" s="40">
        <v>150</v>
      </c>
      <c r="N215" s="40">
        <v>150</v>
      </c>
      <c r="O215" s="22"/>
    </row>
    <row r="216" spans="1:16" s="8" customFormat="1" ht="13.5" customHeight="1">
      <c r="A216" s="20"/>
      <c r="B216" s="54" t="s">
        <v>85</v>
      </c>
      <c r="C216" s="54"/>
      <c r="D216" s="54"/>
      <c r="E216" s="54"/>
      <c r="F216" s="54"/>
      <c r="G216" s="54"/>
      <c r="H216" s="54"/>
      <c r="I216" s="33">
        <v>10</v>
      </c>
      <c r="J216" s="33">
        <v>0</v>
      </c>
      <c r="K216" s="34" t="s">
        <v>1</v>
      </c>
      <c r="L216" s="35" t="s">
        <v>0</v>
      </c>
      <c r="M216" s="36">
        <f>M217+M220+M223+M250+M258</f>
        <v>148182.29999999999</v>
      </c>
      <c r="N216" s="36">
        <f>N217+N220+N223+N250+N258</f>
        <v>149871.19999999998</v>
      </c>
      <c r="O216" s="23"/>
      <c r="P216" s="10"/>
    </row>
    <row r="217" spans="1:16" s="8" customFormat="1" ht="12.75" customHeight="1">
      <c r="A217" s="20"/>
      <c r="B217" s="53" t="s">
        <v>84</v>
      </c>
      <c r="C217" s="53"/>
      <c r="D217" s="53"/>
      <c r="E217" s="53"/>
      <c r="F217" s="53"/>
      <c r="G217" s="53"/>
      <c r="H217" s="53"/>
      <c r="I217" s="37">
        <v>10</v>
      </c>
      <c r="J217" s="37">
        <v>1</v>
      </c>
      <c r="K217" s="38" t="s">
        <v>1</v>
      </c>
      <c r="L217" s="39" t="s">
        <v>0</v>
      </c>
      <c r="M217" s="40">
        <f>M218</f>
        <v>744</v>
      </c>
      <c r="N217" s="40">
        <f>N218</f>
        <v>744</v>
      </c>
      <c r="O217" s="22"/>
    </row>
    <row r="218" spans="1:16" s="8" customFormat="1" ht="21.75" customHeight="1">
      <c r="A218" s="20"/>
      <c r="B218" s="53" t="s">
        <v>83</v>
      </c>
      <c r="C218" s="53"/>
      <c r="D218" s="53"/>
      <c r="E218" s="53"/>
      <c r="F218" s="53"/>
      <c r="G218" s="53"/>
      <c r="H218" s="53"/>
      <c r="I218" s="37">
        <v>10</v>
      </c>
      <c r="J218" s="37">
        <v>1</v>
      </c>
      <c r="K218" s="38" t="s">
        <v>81</v>
      </c>
      <c r="L218" s="39" t="s">
        <v>0</v>
      </c>
      <c r="M218" s="40">
        <f>M219</f>
        <v>744</v>
      </c>
      <c r="N218" s="40">
        <f>N219</f>
        <v>744</v>
      </c>
      <c r="O218" s="22"/>
    </row>
    <row r="219" spans="1:16" s="8" customFormat="1" ht="12.75" customHeight="1">
      <c r="A219" s="20"/>
      <c r="B219" s="53" t="s">
        <v>82</v>
      </c>
      <c r="C219" s="53"/>
      <c r="D219" s="53"/>
      <c r="E219" s="53"/>
      <c r="F219" s="53"/>
      <c r="G219" s="53"/>
      <c r="H219" s="53"/>
      <c r="I219" s="37">
        <v>10</v>
      </c>
      <c r="J219" s="37">
        <v>1</v>
      </c>
      <c r="K219" s="38" t="s">
        <v>81</v>
      </c>
      <c r="L219" s="39" t="s">
        <v>80</v>
      </c>
      <c r="M219" s="40">
        <v>744</v>
      </c>
      <c r="N219" s="40">
        <v>744</v>
      </c>
      <c r="O219" s="22"/>
    </row>
    <row r="220" spans="1:16" s="8" customFormat="1" ht="12.75" customHeight="1">
      <c r="A220" s="20"/>
      <c r="B220" s="53" t="s">
        <v>79</v>
      </c>
      <c r="C220" s="53"/>
      <c r="D220" s="53"/>
      <c r="E220" s="53"/>
      <c r="F220" s="53"/>
      <c r="G220" s="53"/>
      <c r="H220" s="53"/>
      <c r="I220" s="37">
        <v>10</v>
      </c>
      <c r="J220" s="37">
        <v>2</v>
      </c>
      <c r="K220" s="38" t="s">
        <v>1</v>
      </c>
      <c r="L220" s="39" t="s">
        <v>0</v>
      </c>
      <c r="M220" s="40">
        <f>M221</f>
        <v>30</v>
      </c>
      <c r="N220" s="40">
        <f>N221</f>
        <v>30</v>
      </c>
      <c r="O220" s="22"/>
    </row>
    <row r="221" spans="1:16" s="8" customFormat="1" ht="42.75" customHeight="1">
      <c r="A221" s="20"/>
      <c r="B221" s="53" t="s">
        <v>78</v>
      </c>
      <c r="C221" s="53"/>
      <c r="D221" s="53"/>
      <c r="E221" s="53"/>
      <c r="F221" s="53"/>
      <c r="G221" s="53"/>
      <c r="H221" s="53"/>
      <c r="I221" s="37">
        <v>10</v>
      </c>
      <c r="J221" s="37">
        <v>2</v>
      </c>
      <c r="K221" s="38" t="s">
        <v>77</v>
      </c>
      <c r="L221" s="39" t="s">
        <v>0</v>
      </c>
      <c r="M221" s="40">
        <f>M222</f>
        <v>30</v>
      </c>
      <c r="N221" s="40">
        <f>N222</f>
        <v>30</v>
      </c>
      <c r="O221" s="22"/>
    </row>
    <row r="222" spans="1:16" s="8" customFormat="1" ht="21.75" customHeight="1">
      <c r="A222" s="20"/>
      <c r="B222" s="53" t="s">
        <v>22</v>
      </c>
      <c r="C222" s="53"/>
      <c r="D222" s="53"/>
      <c r="E222" s="53"/>
      <c r="F222" s="53"/>
      <c r="G222" s="53"/>
      <c r="H222" s="53"/>
      <c r="I222" s="37">
        <v>10</v>
      </c>
      <c r="J222" s="37">
        <v>2</v>
      </c>
      <c r="K222" s="38" t="s">
        <v>77</v>
      </c>
      <c r="L222" s="39" t="s">
        <v>20</v>
      </c>
      <c r="M222" s="40">
        <v>30</v>
      </c>
      <c r="N222" s="40">
        <v>30</v>
      </c>
      <c r="O222" s="22"/>
    </row>
    <row r="223" spans="1:16" s="8" customFormat="1" ht="12.75" customHeight="1">
      <c r="A223" s="20"/>
      <c r="B223" s="53" t="s">
        <v>76</v>
      </c>
      <c r="C223" s="53"/>
      <c r="D223" s="53"/>
      <c r="E223" s="53"/>
      <c r="F223" s="53"/>
      <c r="G223" s="53"/>
      <c r="H223" s="53"/>
      <c r="I223" s="37">
        <v>10</v>
      </c>
      <c r="J223" s="37">
        <v>3</v>
      </c>
      <c r="K223" s="38" t="s">
        <v>1</v>
      </c>
      <c r="L223" s="39" t="s">
        <v>0</v>
      </c>
      <c r="M223" s="40">
        <f>M224+M227+M230+M233+M236+M238+M240+M242+M244+M246+M248</f>
        <v>50766.399999999994</v>
      </c>
      <c r="N223" s="40">
        <f>N224+N227+N230+N233+N236+N238+N240+N242+N244+N246+N248</f>
        <v>51361.2</v>
      </c>
      <c r="O223" s="22"/>
    </row>
    <row r="224" spans="1:16" s="8" customFormat="1" ht="21.75" customHeight="1">
      <c r="A224" s="20"/>
      <c r="B224" s="53" t="s">
        <v>75</v>
      </c>
      <c r="C224" s="53"/>
      <c r="D224" s="53"/>
      <c r="E224" s="53"/>
      <c r="F224" s="53"/>
      <c r="G224" s="53"/>
      <c r="H224" s="53"/>
      <c r="I224" s="37">
        <v>10</v>
      </c>
      <c r="J224" s="37">
        <v>3</v>
      </c>
      <c r="K224" s="38" t="s">
        <v>74</v>
      </c>
      <c r="L224" s="39" t="s">
        <v>0</v>
      </c>
      <c r="M224" s="40">
        <f>M225+M226</f>
        <v>6683.1</v>
      </c>
      <c r="N224" s="40">
        <f>N225+N226</f>
        <v>6761.8</v>
      </c>
      <c r="O224" s="22"/>
    </row>
    <row r="225" spans="1:15" s="8" customFormat="1" ht="21.75" customHeight="1">
      <c r="A225" s="20"/>
      <c r="B225" s="53" t="s">
        <v>22</v>
      </c>
      <c r="C225" s="53"/>
      <c r="D225" s="53"/>
      <c r="E225" s="53"/>
      <c r="F225" s="53"/>
      <c r="G225" s="53"/>
      <c r="H225" s="53"/>
      <c r="I225" s="37">
        <v>10</v>
      </c>
      <c r="J225" s="37">
        <v>3</v>
      </c>
      <c r="K225" s="38" t="s">
        <v>74</v>
      </c>
      <c r="L225" s="39" t="s">
        <v>20</v>
      </c>
      <c r="M225" s="40">
        <v>249.1</v>
      </c>
      <c r="N225" s="40">
        <v>250</v>
      </c>
      <c r="O225" s="22"/>
    </row>
    <row r="226" spans="1:15" s="8" customFormat="1" ht="21.75" customHeight="1">
      <c r="A226" s="20"/>
      <c r="B226" s="53" t="s">
        <v>45</v>
      </c>
      <c r="C226" s="53"/>
      <c r="D226" s="53"/>
      <c r="E226" s="53"/>
      <c r="F226" s="53"/>
      <c r="G226" s="53"/>
      <c r="H226" s="53"/>
      <c r="I226" s="37">
        <v>10</v>
      </c>
      <c r="J226" s="37">
        <v>3</v>
      </c>
      <c r="K226" s="38" t="s">
        <v>74</v>
      </c>
      <c r="L226" s="39" t="s">
        <v>43</v>
      </c>
      <c r="M226" s="40">
        <v>6434</v>
      </c>
      <c r="N226" s="40">
        <v>6511.8</v>
      </c>
      <c r="O226" s="22"/>
    </row>
    <row r="227" spans="1:15" s="8" customFormat="1" ht="32.25" customHeight="1">
      <c r="A227" s="20"/>
      <c r="B227" s="53" t="s">
        <v>73</v>
      </c>
      <c r="C227" s="53"/>
      <c r="D227" s="53"/>
      <c r="E227" s="53"/>
      <c r="F227" s="53"/>
      <c r="G227" s="53"/>
      <c r="H227" s="53"/>
      <c r="I227" s="37">
        <v>10</v>
      </c>
      <c r="J227" s="37">
        <v>3</v>
      </c>
      <c r="K227" s="38" t="s">
        <v>72</v>
      </c>
      <c r="L227" s="39" t="s">
        <v>0</v>
      </c>
      <c r="M227" s="40">
        <f>M228+M229</f>
        <v>15801.1</v>
      </c>
      <c r="N227" s="40">
        <f>N228+N229</f>
        <v>15987.2</v>
      </c>
      <c r="O227" s="22"/>
    </row>
    <row r="228" spans="1:15" s="8" customFormat="1" ht="21.75" customHeight="1">
      <c r="A228" s="20"/>
      <c r="B228" s="53" t="s">
        <v>22</v>
      </c>
      <c r="C228" s="53"/>
      <c r="D228" s="53"/>
      <c r="E228" s="53"/>
      <c r="F228" s="53"/>
      <c r="G228" s="53"/>
      <c r="H228" s="53"/>
      <c r="I228" s="37">
        <v>10</v>
      </c>
      <c r="J228" s="37">
        <v>3</v>
      </c>
      <c r="K228" s="38" t="s">
        <v>72</v>
      </c>
      <c r="L228" s="39" t="s">
        <v>20</v>
      </c>
      <c r="M228" s="40">
        <v>516</v>
      </c>
      <c r="N228" s="40">
        <v>516</v>
      </c>
      <c r="O228" s="22"/>
    </row>
    <row r="229" spans="1:15" s="8" customFormat="1" ht="21.75" customHeight="1">
      <c r="A229" s="20"/>
      <c r="B229" s="53" t="s">
        <v>45</v>
      </c>
      <c r="C229" s="53"/>
      <c r="D229" s="53"/>
      <c r="E229" s="53"/>
      <c r="F229" s="53"/>
      <c r="G229" s="53"/>
      <c r="H229" s="53"/>
      <c r="I229" s="37">
        <v>10</v>
      </c>
      <c r="J229" s="37">
        <v>3</v>
      </c>
      <c r="K229" s="38" t="s">
        <v>72</v>
      </c>
      <c r="L229" s="39" t="s">
        <v>43</v>
      </c>
      <c r="M229" s="40">
        <v>15285.1</v>
      </c>
      <c r="N229" s="40">
        <v>15471.2</v>
      </c>
      <c r="O229" s="22"/>
    </row>
    <row r="230" spans="1:15" s="8" customFormat="1" ht="21.75" customHeight="1">
      <c r="A230" s="20"/>
      <c r="B230" s="53" t="s">
        <v>71</v>
      </c>
      <c r="C230" s="53"/>
      <c r="D230" s="53"/>
      <c r="E230" s="53"/>
      <c r="F230" s="53"/>
      <c r="G230" s="53"/>
      <c r="H230" s="53"/>
      <c r="I230" s="37">
        <v>10</v>
      </c>
      <c r="J230" s="37">
        <v>3</v>
      </c>
      <c r="K230" s="38" t="s">
        <v>70</v>
      </c>
      <c r="L230" s="39" t="s">
        <v>0</v>
      </c>
      <c r="M230" s="40">
        <f>M231+M232</f>
        <v>7325.5</v>
      </c>
      <c r="N230" s="40">
        <f>N231+N232</f>
        <v>7411.8</v>
      </c>
      <c r="O230" s="22"/>
    </row>
    <row r="231" spans="1:15" s="8" customFormat="1" ht="21.75" customHeight="1">
      <c r="A231" s="20"/>
      <c r="B231" s="53" t="s">
        <v>22</v>
      </c>
      <c r="C231" s="53"/>
      <c r="D231" s="53"/>
      <c r="E231" s="53"/>
      <c r="F231" s="53"/>
      <c r="G231" s="53"/>
      <c r="H231" s="53"/>
      <c r="I231" s="37">
        <v>10</v>
      </c>
      <c r="J231" s="37">
        <v>3</v>
      </c>
      <c r="K231" s="38" t="s">
        <v>70</v>
      </c>
      <c r="L231" s="39" t="s">
        <v>20</v>
      </c>
      <c r="M231" s="40">
        <v>181.6</v>
      </c>
      <c r="N231" s="40">
        <v>181.6</v>
      </c>
      <c r="O231" s="22"/>
    </row>
    <row r="232" spans="1:15" s="8" customFormat="1" ht="21.75" customHeight="1">
      <c r="A232" s="20"/>
      <c r="B232" s="53" t="s">
        <v>45</v>
      </c>
      <c r="C232" s="53"/>
      <c r="D232" s="53"/>
      <c r="E232" s="53"/>
      <c r="F232" s="53"/>
      <c r="G232" s="53"/>
      <c r="H232" s="53"/>
      <c r="I232" s="37">
        <v>10</v>
      </c>
      <c r="J232" s="37">
        <v>3</v>
      </c>
      <c r="K232" s="38" t="s">
        <v>70</v>
      </c>
      <c r="L232" s="39" t="s">
        <v>43</v>
      </c>
      <c r="M232" s="40">
        <v>7143.9</v>
      </c>
      <c r="N232" s="40">
        <v>7230.2</v>
      </c>
      <c r="O232" s="22"/>
    </row>
    <row r="233" spans="1:15" s="8" customFormat="1" ht="32.25" customHeight="1">
      <c r="A233" s="20"/>
      <c r="B233" s="53" t="s">
        <v>69</v>
      </c>
      <c r="C233" s="53"/>
      <c r="D233" s="53"/>
      <c r="E233" s="53"/>
      <c r="F233" s="53"/>
      <c r="G233" s="53"/>
      <c r="H233" s="53"/>
      <c r="I233" s="37">
        <v>10</v>
      </c>
      <c r="J233" s="37">
        <v>3</v>
      </c>
      <c r="K233" s="38" t="s">
        <v>68</v>
      </c>
      <c r="L233" s="39" t="s">
        <v>0</v>
      </c>
      <c r="M233" s="40">
        <f>M234+M235</f>
        <v>18090.899999999998</v>
      </c>
      <c r="N233" s="40">
        <f>N234+N235</f>
        <v>18303.899999999998</v>
      </c>
      <c r="O233" s="22"/>
    </row>
    <row r="234" spans="1:15" s="8" customFormat="1" ht="21.75" customHeight="1">
      <c r="A234" s="20"/>
      <c r="B234" s="53" t="s">
        <v>22</v>
      </c>
      <c r="C234" s="53"/>
      <c r="D234" s="53"/>
      <c r="E234" s="53"/>
      <c r="F234" s="53"/>
      <c r="G234" s="53"/>
      <c r="H234" s="53"/>
      <c r="I234" s="37">
        <v>10</v>
      </c>
      <c r="J234" s="37">
        <v>3</v>
      </c>
      <c r="K234" s="38" t="s">
        <v>68</v>
      </c>
      <c r="L234" s="39" t="s">
        <v>20</v>
      </c>
      <c r="M234" s="40">
        <v>78.099999999999994</v>
      </c>
      <c r="N234" s="40">
        <v>78.099999999999994</v>
      </c>
      <c r="O234" s="22"/>
    </row>
    <row r="235" spans="1:15" s="8" customFormat="1" ht="21.75" customHeight="1">
      <c r="A235" s="20"/>
      <c r="B235" s="53" t="s">
        <v>45</v>
      </c>
      <c r="C235" s="53"/>
      <c r="D235" s="53"/>
      <c r="E235" s="53"/>
      <c r="F235" s="53"/>
      <c r="G235" s="53"/>
      <c r="H235" s="53"/>
      <c r="I235" s="37">
        <v>10</v>
      </c>
      <c r="J235" s="37">
        <v>3</v>
      </c>
      <c r="K235" s="38" t="s">
        <v>68</v>
      </c>
      <c r="L235" s="39" t="s">
        <v>43</v>
      </c>
      <c r="M235" s="40">
        <v>18012.8</v>
      </c>
      <c r="N235" s="40">
        <v>18225.8</v>
      </c>
      <c r="O235" s="22"/>
    </row>
    <row r="236" spans="1:15" s="8" customFormat="1" ht="21.75" customHeight="1">
      <c r="A236" s="20"/>
      <c r="B236" s="53" t="s">
        <v>67</v>
      </c>
      <c r="C236" s="53"/>
      <c r="D236" s="53"/>
      <c r="E236" s="53"/>
      <c r="F236" s="53"/>
      <c r="G236" s="53"/>
      <c r="H236" s="53"/>
      <c r="I236" s="37">
        <v>10</v>
      </c>
      <c r="J236" s="37">
        <v>3</v>
      </c>
      <c r="K236" s="38" t="s">
        <v>66</v>
      </c>
      <c r="L236" s="39" t="s">
        <v>0</v>
      </c>
      <c r="M236" s="40">
        <f>M237</f>
        <v>156.6</v>
      </c>
      <c r="N236" s="40">
        <f>N237</f>
        <v>158.4</v>
      </c>
      <c r="O236" s="22"/>
    </row>
    <row r="237" spans="1:15" s="8" customFormat="1" ht="21.75" customHeight="1">
      <c r="A237" s="20"/>
      <c r="B237" s="53" t="s">
        <v>22</v>
      </c>
      <c r="C237" s="53"/>
      <c r="D237" s="53"/>
      <c r="E237" s="53"/>
      <c r="F237" s="53"/>
      <c r="G237" s="53"/>
      <c r="H237" s="53"/>
      <c r="I237" s="37">
        <v>10</v>
      </c>
      <c r="J237" s="37">
        <v>3</v>
      </c>
      <c r="K237" s="38" t="s">
        <v>66</v>
      </c>
      <c r="L237" s="39" t="s">
        <v>20</v>
      </c>
      <c r="M237" s="40">
        <v>156.6</v>
      </c>
      <c r="N237" s="40">
        <v>158.4</v>
      </c>
      <c r="O237" s="22"/>
    </row>
    <row r="238" spans="1:15" s="8" customFormat="1" ht="32.25" customHeight="1">
      <c r="A238" s="20"/>
      <c r="B238" s="53" t="s">
        <v>65</v>
      </c>
      <c r="C238" s="53"/>
      <c r="D238" s="53"/>
      <c r="E238" s="53"/>
      <c r="F238" s="53"/>
      <c r="G238" s="53"/>
      <c r="H238" s="53"/>
      <c r="I238" s="37">
        <v>10</v>
      </c>
      <c r="J238" s="37">
        <v>3</v>
      </c>
      <c r="K238" s="38" t="s">
        <v>64</v>
      </c>
      <c r="L238" s="39" t="s">
        <v>0</v>
      </c>
      <c r="M238" s="40">
        <f>M239</f>
        <v>698.9</v>
      </c>
      <c r="N238" s="40">
        <f>N239</f>
        <v>707.1</v>
      </c>
      <c r="O238" s="22"/>
    </row>
    <row r="239" spans="1:15" s="8" customFormat="1" ht="21.75" customHeight="1">
      <c r="A239" s="20"/>
      <c r="B239" s="53" t="s">
        <v>45</v>
      </c>
      <c r="C239" s="53"/>
      <c r="D239" s="53"/>
      <c r="E239" s="53"/>
      <c r="F239" s="53"/>
      <c r="G239" s="53"/>
      <c r="H239" s="53"/>
      <c r="I239" s="37">
        <v>10</v>
      </c>
      <c r="J239" s="37">
        <v>3</v>
      </c>
      <c r="K239" s="38" t="s">
        <v>64</v>
      </c>
      <c r="L239" s="39" t="s">
        <v>43</v>
      </c>
      <c r="M239" s="40">
        <v>698.9</v>
      </c>
      <c r="N239" s="40">
        <v>707.1</v>
      </c>
      <c r="O239" s="22"/>
    </row>
    <row r="240" spans="1:15" s="8" customFormat="1" ht="32.25" customHeight="1">
      <c r="A240" s="20"/>
      <c r="B240" s="53" t="s">
        <v>63</v>
      </c>
      <c r="C240" s="53"/>
      <c r="D240" s="53"/>
      <c r="E240" s="53"/>
      <c r="F240" s="53"/>
      <c r="G240" s="53"/>
      <c r="H240" s="53"/>
      <c r="I240" s="37">
        <v>10</v>
      </c>
      <c r="J240" s="37">
        <v>3</v>
      </c>
      <c r="K240" s="38" t="s">
        <v>62</v>
      </c>
      <c r="L240" s="39" t="s">
        <v>0</v>
      </c>
      <c r="M240" s="40">
        <f>M241</f>
        <v>50</v>
      </c>
      <c r="N240" s="40">
        <f>N241</f>
        <v>50</v>
      </c>
      <c r="O240" s="22"/>
    </row>
    <row r="241" spans="1:15" s="8" customFormat="1" ht="21.75" customHeight="1">
      <c r="A241" s="20"/>
      <c r="B241" s="53" t="s">
        <v>22</v>
      </c>
      <c r="C241" s="53"/>
      <c r="D241" s="53"/>
      <c r="E241" s="53"/>
      <c r="F241" s="53"/>
      <c r="G241" s="53"/>
      <c r="H241" s="53"/>
      <c r="I241" s="37">
        <v>10</v>
      </c>
      <c r="J241" s="37">
        <v>3</v>
      </c>
      <c r="K241" s="38" t="s">
        <v>62</v>
      </c>
      <c r="L241" s="39" t="s">
        <v>20</v>
      </c>
      <c r="M241" s="40">
        <v>50</v>
      </c>
      <c r="N241" s="40">
        <v>50</v>
      </c>
      <c r="O241" s="22"/>
    </row>
    <row r="242" spans="1:15" s="8" customFormat="1" ht="42.75" customHeight="1">
      <c r="A242" s="20"/>
      <c r="B242" s="53" t="s">
        <v>61</v>
      </c>
      <c r="C242" s="53"/>
      <c r="D242" s="53"/>
      <c r="E242" s="53"/>
      <c r="F242" s="53"/>
      <c r="G242" s="53"/>
      <c r="H242" s="53"/>
      <c r="I242" s="37">
        <v>10</v>
      </c>
      <c r="J242" s="37">
        <v>3</v>
      </c>
      <c r="K242" s="38" t="s">
        <v>59</v>
      </c>
      <c r="L242" s="39" t="s">
        <v>0</v>
      </c>
      <c r="M242" s="40">
        <f>M243</f>
        <v>1649.2</v>
      </c>
      <c r="N242" s="40">
        <f>N243</f>
        <v>1668.6</v>
      </c>
      <c r="O242" s="22"/>
    </row>
    <row r="243" spans="1:15" s="8" customFormat="1" ht="42.75" customHeight="1">
      <c r="A243" s="20"/>
      <c r="B243" s="53" t="s">
        <v>60</v>
      </c>
      <c r="C243" s="53"/>
      <c r="D243" s="53"/>
      <c r="E243" s="53"/>
      <c r="F243" s="53"/>
      <c r="G243" s="53"/>
      <c r="H243" s="53"/>
      <c r="I243" s="37">
        <v>10</v>
      </c>
      <c r="J243" s="37">
        <v>3</v>
      </c>
      <c r="K243" s="38" t="s">
        <v>59</v>
      </c>
      <c r="L243" s="39" t="s">
        <v>58</v>
      </c>
      <c r="M243" s="40">
        <v>1649.2</v>
      </c>
      <c r="N243" s="40">
        <v>1668.6</v>
      </c>
      <c r="O243" s="22"/>
    </row>
    <row r="244" spans="1:15" s="8" customFormat="1" ht="21.75" customHeight="1">
      <c r="A244" s="20"/>
      <c r="B244" s="53" t="s">
        <v>57</v>
      </c>
      <c r="C244" s="53"/>
      <c r="D244" s="53"/>
      <c r="E244" s="53"/>
      <c r="F244" s="53"/>
      <c r="G244" s="53"/>
      <c r="H244" s="53"/>
      <c r="I244" s="37">
        <v>10</v>
      </c>
      <c r="J244" s="37">
        <v>3</v>
      </c>
      <c r="K244" s="38" t="s">
        <v>56</v>
      </c>
      <c r="L244" s="39" t="s">
        <v>0</v>
      </c>
      <c r="M244" s="40">
        <f>M245</f>
        <v>100</v>
      </c>
      <c r="N244" s="40">
        <f>N245</f>
        <v>100</v>
      </c>
      <c r="O244" s="22"/>
    </row>
    <row r="245" spans="1:15" s="8" customFormat="1" ht="21.75" customHeight="1">
      <c r="A245" s="20"/>
      <c r="B245" s="53" t="s">
        <v>22</v>
      </c>
      <c r="C245" s="53"/>
      <c r="D245" s="53"/>
      <c r="E245" s="53"/>
      <c r="F245" s="53"/>
      <c r="G245" s="53"/>
      <c r="H245" s="53"/>
      <c r="I245" s="37">
        <v>10</v>
      </c>
      <c r="J245" s="37">
        <v>3</v>
      </c>
      <c r="K245" s="38" t="s">
        <v>56</v>
      </c>
      <c r="L245" s="39" t="s">
        <v>20</v>
      </c>
      <c r="M245" s="40">
        <v>100</v>
      </c>
      <c r="N245" s="40">
        <v>100</v>
      </c>
      <c r="O245" s="22"/>
    </row>
    <row r="246" spans="1:15" s="8" customFormat="1" ht="12.75" customHeight="1">
      <c r="A246" s="20"/>
      <c r="B246" s="53" t="s">
        <v>55</v>
      </c>
      <c r="C246" s="53"/>
      <c r="D246" s="53"/>
      <c r="E246" s="53"/>
      <c r="F246" s="53"/>
      <c r="G246" s="53"/>
      <c r="H246" s="53"/>
      <c r="I246" s="37">
        <v>10</v>
      </c>
      <c r="J246" s="37">
        <v>3</v>
      </c>
      <c r="K246" s="38" t="s">
        <v>54</v>
      </c>
      <c r="L246" s="39" t="s">
        <v>0</v>
      </c>
      <c r="M246" s="40">
        <f>M247</f>
        <v>100</v>
      </c>
      <c r="N246" s="40">
        <f>N247</f>
        <v>100</v>
      </c>
      <c r="O246" s="22"/>
    </row>
    <row r="247" spans="1:15" s="8" customFormat="1" ht="21.75" customHeight="1">
      <c r="A247" s="20"/>
      <c r="B247" s="53" t="s">
        <v>22</v>
      </c>
      <c r="C247" s="53"/>
      <c r="D247" s="53"/>
      <c r="E247" s="53"/>
      <c r="F247" s="53"/>
      <c r="G247" s="53"/>
      <c r="H247" s="53"/>
      <c r="I247" s="37">
        <v>10</v>
      </c>
      <c r="J247" s="37">
        <v>3</v>
      </c>
      <c r="K247" s="38" t="s">
        <v>54</v>
      </c>
      <c r="L247" s="39" t="s">
        <v>20</v>
      </c>
      <c r="M247" s="40">
        <v>100</v>
      </c>
      <c r="N247" s="40">
        <v>100</v>
      </c>
      <c r="O247" s="22"/>
    </row>
    <row r="248" spans="1:15" s="8" customFormat="1" ht="32.25" customHeight="1">
      <c r="A248" s="20"/>
      <c r="B248" s="53" t="s">
        <v>53</v>
      </c>
      <c r="C248" s="53"/>
      <c r="D248" s="53"/>
      <c r="E248" s="53"/>
      <c r="F248" s="53"/>
      <c r="G248" s="53"/>
      <c r="H248" s="53"/>
      <c r="I248" s="37">
        <v>10</v>
      </c>
      <c r="J248" s="37">
        <v>3</v>
      </c>
      <c r="K248" s="38" t="s">
        <v>52</v>
      </c>
      <c r="L248" s="39" t="s">
        <v>0</v>
      </c>
      <c r="M248" s="40">
        <f>M249</f>
        <v>111.1</v>
      </c>
      <c r="N248" s="40">
        <f>N249</f>
        <v>112.4</v>
      </c>
      <c r="O248" s="22"/>
    </row>
    <row r="249" spans="1:15" s="8" customFormat="1" ht="21.75" customHeight="1">
      <c r="A249" s="20"/>
      <c r="B249" s="53" t="s">
        <v>22</v>
      </c>
      <c r="C249" s="53"/>
      <c r="D249" s="53"/>
      <c r="E249" s="53"/>
      <c r="F249" s="53"/>
      <c r="G249" s="53"/>
      <c r="H249" s="53"/>
      <c r="I249" s="37">
        <v>10</v>
      </c>
      <c r="J249" s="37">
        <v>3</v>
      </c>
      <c r="K249" s="38" t="s">
        <v>52</v>
      </c>
      <c r="L249" s="39" t="s">
        <v>20</v>
      </c>
      <c r="M249" s="40">
        <v>111.1</v>
      </c>
      <c r="N249" s="40">
        <v>112.4</v>
      </c>
      <c r="O249" s="22"/>
    </row>
    <row r="250" spans="1:15" s="8" customFormat="1" ht="12.75" customHeight="1">
      <c r="A250" s="20"/>
      <c r="B250" s="53" t="s">
        <v>51</v>
      </c>
      <c r="C250" s="53"/>
      <c r="D250" s="53"/>
      <c r="E250" s="53"/>
      <c r="F250" s="53"/>
      <c r="G250" s="53"/>
      <c r="H250" s="53"/>
      <c r="I250" s="37">
        <v>10</v>
      </c>
      <c r="J250" s="37">
        <v>4</v>
      </c>
      <c r="K250" s="38" t="s">
        <v>1</v>
      </c>
      <c r="L250" s="39" t="s">
        <v>0</v>
      </c>
      <c r="M250" s="40">
        <f>M251+M254+M256</f>
        <v>92190.299999999988</v>
      </c>
      <c r="N250" s="40">
        <f>N251+N254+N256</f>
        <v>93275.999999999985</v>
      </c>
      <c r="O250" s="22"/>
    </row>
    <row r="251" spans="1:15" s="8" customFormat="1" ht="63.75" customHeight="1">
      <c r="A251" s="20"/>
      <c r="B251" s="53" t="s">
        <v>50</v>
      </c>
      <c r="C251" s="53"/>
      <c r="D251" s="53"/>
      <c r="E251" s="53"/>
      <c r="F251" s="53"/>
      <c r="G251" s="53"/>
      <c r="H251" s="53"/>
      <c r="I251" s="37">
        <v>10</v>
      </c>
      <c r="J251" s="37">
        <v>4</v>
      </c>
      <c r="K251" s="38" t="s">
        <v>49</v>
      </c>
      <c r="L251" s="39" t="s">
        <v>0</v>
      </c>
      <c r="M251" s="40">
        <f>M252+M253</f>
        <v>68889.899999999994</v>
      </c>
      <c r="N251" s="40">
        <f>N252+N253</f>
        <v>69701.099999999991</v>
      </c>
      <c r="O251" s="22"/>
    </row>
    <row r="252" spans="1:15" s="8" customFormat="1" ht="21.75" customHeight="1">
      <c r="A252" s="20"/>
      <c r="B252" s="53" t="s">
        <v>22</v>
      </c>
      <c r="C252" s="53"/>
      <c r="D252" s="53"/>
      <c r="E252" s="53"/>
      <c r="F252" s="53"/>
      <c r="G252" s="53"/>
      <c r="H252" s="53"/>
      <c r="I252" s="37">
        <v>10</v>
      </c>
      <c r="J252" s="37">
        <v>4</v>
      </c>
      <c r="K252" s="38" t="s">
        <v>49</v>
      </c>
      <c r="L252" s="39" t="s">
        <v>20</v>
      </c>
      <c r="M252" s="40">
        <v>66.400000000000006</v>
      </c>
      <c r="N252" s="40">
        <v>66.400000000000006</v>
      </c>
      <c r="O252" s="22"/>
    </row>
    <row r="253" spans="1:15" s="8" customFormat="1" ht="21.75" customHeight="1">
      <c r="A253" s="20"/>
      <c r="B253" s="53" t="s">
        <v>45</v>
      </c>
      <c r="C253" s="53"/>
      <c r="D253" s="53"/>
      <c r="E253" s="53"/>
      <c r="F253" s="53"/>
      <c r="G253" s="53"/>
      <c r="H253" s="53"/>
      <c r="I253" s="37">
        <v>10</v>
      </c>
      <c r="J253" s="37">
        <v>4</v>
      </c>
      <c r="K253" s="38" t="s">
        <v>49</v>
      </c>
      <c r="L253" s="39" t="s">
        <v>43</v>
      </c>
      <c r="M253" s="40">
        <v>68823.5</v>
      </c>
      <c r="N253" s="40">
        <v>69634.7</v>
      </c>
      <c r="O253" s="22"/>
    </row>
    <row r="254" spans="1:15" s="8" customFormat="1" ht="21.75" customHeight="1">
      <c r="A254" s="20"/>
      <c r="B254" s="53" t="s">
        <v>48</v>
      </c>
      <c r="C254" s="53"/>
      <c r="D254" s="53"/>
      <c r="E254" s="53"/>
      <c r="F254" s="53"/>
      <c r="G254" s="53"/>
      <c r="H254" s="53"/>
      <c r="I254" s="37">
        <v>10</v>
      </c>
      <c r="J254" s="37">
        <v>4</v>
      </c>
      <c r="K254" s="38" t="s">
        <v>47</v>
      </c>
      <c r="L254" s="39" t="s">
        <v>0</v>
      </c>
      <c r="M254" s="40">
        <f>M255</f>
        <v>15661.7</v>
      </c>
      <c r="N254" s="40">
        <f>N255</f>
        <v>15846.2</v>
      </c>
      <c r="O254" s="22"/>
    </row>
    <row r="255" spans="1:15" s="8" customFormat="1" ht="21.75" customHeight="1">
      <c r="A255" s="20"/>
      <c r="B255" s="53" t="s">
        <v>45</v>
      </c>
      <c r="C255" s="53"/>
      <c r="D255" s="53"/>
      <c r="E255" s="53"/>
      <c r="F255" s="53"/>
      <c r="G255" s="53"/>
      <c r="H255" s="53"/>
      <c r="I255" s="37">
        <v>10</v>
      </c>
      <c r="J255" s="37">
        <v>4</v>
      </c>
      <c r="K255" s="38" t="s">
        <v>47</v>
      </c>
      <c r="L255" s="39" t="s">
        <v>43</v>
      </c>
      <c r="M255" s="40">
        <v>15661.7</v>
      </c>
      <c r="N255" s="40">
        <v>15846.2</v>
      </c>
      <c r="O255" s="22"/>
    </row>
    <row r="256" spans="1:15" s="8" customFormat="1" ht="53.25" customHeight="1">
      <c r="A256" s="20"/>
      <c r="B256" s="53" t="s">
        <v>46</v>
      </c>
      <c r="C256" s="53"/>
      <c r="D256" s="53"/>
      <c r="E256" s="53"/>
      <c r="F256" s="53"/>
      <c r="G256" s="53"/>
      <c r="H256" s="53"/>
      <c r="I256" s="37">
        <v>10</v>
      </c>
      <c r="J256" s="37">
        <v>4</v>
      </c>
      <c r="K256" s="38" t="s">
        <v>44</v>
      </c>
      <c r="L256" s="39" t="s">
        <v>0</v>
      </c>
      <c r="M256" s="40">
        <f>M257</f>
        <v>7638.7</v>
      </c>
      <c r="N256" s="40">
        <f>N257</f>
        <v>7728.7</v>
      </c>
      <c r="O256" s="22"/>
    </row>
    <row r="257" spans="1:15" s="8" customFormat="1" ht="21.75" customHeight="1">
      <c r="A257" s="20"/>
      <c r="B257" s="53" t="s">
        <v>45</v>
      </c>
      <c r="C257" s="53"/>
      <c r="D257" s="53"/>
      <c r="E257" s="53"/>
      <c r="F257" s="53"/>
      <c r="G257" s="53"/>
      <c r="H257" s="53"/>
      <c r="I257" s="37">
        <v>10</v>
      </c>
      <c r="J257" s="37">
        <v>4</v>
      </c>
      <c r="K257" s="38" t="s">
        <v>44</v>
      </c>
      <c r="L257" s="39" t="s">
        <v>43</v>
      </c>
      <c r="M257" s="40">
        <v>7638.7</v>
      </c>
      <c r="N257" s="40">
        <v>7728.7</v>
      </c>
      <c r="O257" s="22"/>
    </row>
    <row r="258" spans="1:15" s="8" customFormat="1" ht="12.75" customHeight="1">
      <c r="A258" s="20"/>
      <c r="B258" s="53" t="s">
        <v>42</v>
      </c>
      <c r="C258" s="53"/>
      <c r="D258" s="53"/>
      <c r="E258" s="53"/>
      <c r="F258" s="53"/>
      <c r="G258" s="53"/>
      <c r="H258" s="53"/>
      <c r="I258" s="37">
        <v>10</v>
      </c>
      <c r="J258" s="37">
        <v>6</v>
      </c>
      <c r="K258" s="38" t="s">
        <v>1</v>
      </c>
      <c r="L258" s="39" t="s">
        <v>0</v>
      </c>
      <c r="M258" s="40">
        <f>M259+M261+M264+M267</f>
        <v>4451.6000000000004</v>
      </c>
      <c r="N258" s="40">
        <f>N259+N261+N264+N267</f>
        <v>4460</v>
      </c>
      <c r="O258" s="22"/>
    </row>
    <row r="259" spans="1:15" s="8" customFormat="1" ht="42.75" customHeight="1">
      <c r="A259" s="20"/>
      <c r="B259" s="53" t="s">
        <v>41</v>
      </c>
      <c r="C259" s="53"/>
      <c r="D259" s="53"/>
      <c r="E259" s="53"/>
      <c r="F259" s="53"/>
      <c r="G259" s="53"/>
      <c r="H259" s="53"/>
      <c r="I259" s="37">
        <v>10</v>
      </c>
      <c r="J259" s="37">
        <v>6</v>
      </c>
      <c r="K259" s="38" t="s">
        <v>40</v>
      </c>
      <c r="L259" s="39" t="s">
        <v>0</v>
      </c>
      <c r="M259" s="40">
        <f>M260</f>
        <v>719.8</v>
      </c>
      <c r="N259" s="40">
        <f>N260</f>
        <v>728.2</v>
      </c>
      <c r="O259" s="22"/>
    </row>
    <row r="260" spans="1:15" s="8" customFormat="1" ht="21.75" customHeight="1">
      <c r="A260" s="20"/>
      <c r="B260" s="53" t="s">
        <v>22</v>
      </c>
      <c r="C260" s="53"/>
      <c r="D260" s="53"/>
      <c r="E260" s="53"/>
      <c r="F260" s="53"/>
      <c r="G260" s="53"/>
      <c r="H260" s="53"/>
      <c r="I260" s="37">
        <v>10</v>
      </c>
      <c r="J260" s="37">
        <v>6</v>
      </c>
      <c r="K260" s="38" t="s">
        <v>40</v>
      </c>
      <c r="L260" s="39" t="s">
        <v>20</v>
      </c>
      <c r="M260" s="40">
        <v>719.8</v>
      </c>
      <c r="N260" s="40">
        <v>728.2</v>
      </c>
      <c r="O260" s="22"/>
    </row>
    <row r="261" spans="1:15" s="8" customFormat="1" ht="12.75" customHeight="1">
      <c r="A261" s="20"/>
      <c r="B261" s="53" t="s">
        <v>39</v>
      </c>
      <c r="C261" s="53"/>
      <c r="D261" s="53"/>
      <c r="E261" s="53"/>
      <c r="F261" s="53"/>
      <c r="G261" s="53"/>
      <c r="H261" s="53"/>
      <c r="I261" s="37">
        <v>10</v>
      </c>
      <c r="J261" s="37">
        <v>6</v>
      </c>
      <c r="K261" s="38" t="s">
        <v>35</v>
      </c>
      <c r="L261" s="39" t="s">
        <v>0</v>
      </c>
      <c r="M261" s="40">
        <f>M262+M263</f>
        <v>3445</v>
      </c>
      <c r="N261" s="40">
        <f>N262+N263</f>
        <v>3445</v>
      </c>
      <c r="O261" s="22"/>
    </row>
    <row r="262" spans="1:15" s="8" customFormat="1" ht="21.75" customHeight="1">
      <c r="A262" s="20"/>
      <c r="B262" s="53" t="s">
        <v>38</v>
      </c>
      <c r="C262" s="53"/>
      <c r="D262" s="53"/>
      <c r="E262" s="53"/>
      <c r="F262" s="53"/>
      <c r="G262" s="53"/>
      <c r="H262" s="53"/>
      <c r="I262" s="37">
        <v>10</v>
      </c>
      <c r="J262" s="37">
        <v>6</v>
      </c>
      <c r="K262" s="38" t="s">
        <v>35</v>
      </c>
      <c r="L262" s="39" t="s">
        <v>37</v>
      </c>
      <c r="M262" s="40">
        <v>2646</v>
      </c>
      <c r="N262" s="40">
        <v>2646</v>
      </c>
      <c r="O262" s="22"/>
    </row>
    <row r="263" spans="1:15" s="8" customFormat="1" ht="32.25" customHeight="1">
      <c r="A263" s="20"/>
      <c r="B263" s="53" t="s">
        <v>36</v>
      </c>
      <c r="C263" s="53"/>
      <c r="D263" s="53"/>
      <c r="E263" s="53"/>
      <c r="F263" s="53"/>
      <c r="G263" s="53"/>
      <c r="H263" s="53"/>
      <c r="I263" s="37">
        <v>10</v>
      </c>
      <c r="J263" s="37">
        <v>6</v>
      </c>
      <c r="K263" s="38" t="s">
        <v>35</v>
      </c>
      <c r="L263" s="39" t="s">
        <v>34</v>
      </c>
      <c r="M263" s="40">
        <v>799</v>
      </c>
      <c r="N263" s="40">
        <v>799</v>
      </c>
      <c r="O263" s="22"/>
    </row>
    <row r="264" spans="1:15" s="8" customFormat="1" ht="32.25" customHeight="1">
      <c r="A264" s="20"/>
      <c r="B264" s="53" t="s">
        <v>33</v>
      </c>
      <c r="C264" s="53"/>
      <c r="D264" s="53"/>
      <c r="E264" s="53"/>
      <c r="F264" s="53"/>
      <c r="G264" s="53"/>
      <c r="H264" s="53"/>
      <c r="I264" s="37">
        <v>10</v>
      </c>
      <c r="J264" s="37">
        <v>6</v>
      </c>
      <c r="K264" s="38" t="s">
        <v>30</v>
      </c>
      <c r="L264" s="39" t="s">
        <v>0</v>
      </c>
      <c r="M264" s="40">
        <f>M265+M266</f>
        <v>274.5</v>
      </c>
      <c r="N264" s="40">
        <f>N265+N266</f>
        <v>274.5</v>
      </c>
      <c r="O264" s="22"/>
    </row>
    <row r="265" spans="1:15" s="8" customFormat="1" ht="21.75" customHeight="1">
      <c r="A265" s="20"/>
      <c r="B265" s="53" t="s">
        <v>32</v>
      </c>
      <c r="C265" s="53"/>
      <c r="D265" s="53"/>
      <c r="E265" s="53"/>
      <c r="F265" s="53"/>
      <c r="G265" s="53"/>
      <c r="H265" s="53"/>
      <c r="I265" s="37">
        <v>10</v>
      </c>
      <c r="J265" s="37">
        <v>6</v>
      </c>
      <c r="K265" s="38" t="s">
        <v>30</v>
      </c>
      <c r="L265" s="39" t="s">
        <v>31</v>
      </c>
      <c r="M265" s="40">
        <v>90.5</v>
      </c>
      <c r="N265" s="40">
        <v>90.5</v>
      </c>
      <c r="O265" s="22"/>
    </row>
    <row r="266" spans="1:15" s="8" customFormat="1" ht="21.75" customHeight="1">
      <c r="A266" s="20"/>
      <c r="B266" s="53" t="s">
        <v>22</v>
      </c>
      <c r="C266" s="53"/>
      <c r="D266" s="53"/>
      <c r="E266" s="53"/>
      <c r="F266" s="53"/>
      <c r="G266" s="53"/>
      <c r="H266" s="53"/>
      <c r="I266" s="37">
        <v>10</v>
      </c>
      <c r="J266" s="37">
        <v>6</v>
      </c>
      <c r="K266" s="38" t="s">
        <v>30</v>
      </c>
      <c r="L266" s="39" t="s">
        <v>20</v>
      </c>
      <c r="M266" s="40">
        <v>184</v>
      </c>
      <c r="N266" s="40">
        <v>184</v>
      </c>
      <c r="O266" s="22"/>
    </row>
    <row r="267" spans="1:15" s="8" customFormat="1" ht="42.75" customHeight="1">
      <c r="A267" s="20"/>
      <c r="B267" s="53" t="s">
        <v>29</v>
      </c>
      <c r="C267" s="53"/>
      <c r="D267" s="53"/>
      <c r="E267" s="53"/>
      <c r="F267" s="53"/>
      <c r="G267" s="53"/>
      <c r="H267" s="53"/>
      <c r="I267" s="37">
        <v>10</v>
      </c>
      <c r="J267" s="37">
        <v>6</v>
      </c>
      <c r="K267" s="38" t="s">
        <v>27</v>
      </c>
      <c r="L267" s="39" t="s">
        <v>0</v>
      </c>
      <c r="M267" s="40">
        <f>M268</f>
        <v>12.3</v>
      </c>
      <c r="N267" s="40">
        <f>N268</f>
        <v>12.3</v>
      </c>
      <c r="O267" s="22"/>
    </row>
    <row r="268" spans="1:15" s="8" customFormat="1" ht="12.75" customHeight="1">
      <c r="A268" s="20"/>
      <c r="B268" s="53" t="s">
        <v>28</v>
      </c>
      <c r="C268" s="53"/>
      <c r="D268" s="53"/>
      <c r="E268" s="53"/>
      <c r="F268" s="53"/>
      <c r="G268" s="53"/>
      <c r="H268" s="53"/>
      <c r="I268" s="37">
        <v>10</v>
      </c>
      <c r="J268" s="37">
        <v>6</v>
      </c>
      <c r="K268" s="38" t="s">
        <v>27</v>
      </c>
      <c r="L268" s="39" t="s">
        <v>26</v>
      </c>
      <c r="M268" s="40">
        <v>12.3</v>
      </c>
      <c r="N268" s="40">
        <v>12.3</v>
      </c>
      <c r="O268" s="22"/>
    </row>
    <row r="269" spans="1:15" s="8" customFormat="1" ht="12.75" customHeight="1">
      <c r="A269" s="20"/>
      <c r="B269" s="54" t="s">
        <v>25</v>
      </c>
      <c r="C269" s="54"/>
      <c r="D269" s="54"/>
      <c r="E269" s="54"/>
      <c r="F269" s="54"/>
      <c r="G269" s="54"/>
      <c r="H269" s="54"/>
      <c r="I269" s="33">
        <v>11</v>
      </c>
      <c r="J269" s="33">
        <v>0</v>
      </c>
      <c r="K269" s="34" t="s">
        <v>1</v>
      </c>
      <c r="L269" s="35" t="s">
        <v>0</v>
      </c>
      <c r="M269" s="36">
        <f t="shared" ref="M269:N271" si="2">M270</f>
        <v>500</v>
      </c>
      <c r="N269" s="36">
        <f t="shared" si="2"/>
        <v>500</v>
      </c>
      <c r="O269" s="22"/>
    </row>
    <row r="270" spans="1:15" s="8" customFormat="1" ht="12.75" customHeight="1">
      <c r="A270" s="20"/>
      <c r="B270" s="53" t="s">
        <v>24</v>
      </c>
      <c r="C270" s="53"/>
      <c r="D270" s="53"/>
      <c r="E270" s="53"/>
      <c r="F270" s="53"/>
      <c r="G270" s="53"/>
      <c r="H270" s="53"/>
      <c r="I270" s="37">
        <v>11</v>
      </c>
      <c r="J270" s="37">
        <v>1</v>
      </c>
      <c r="K270" s="38" t="s">
        <v>1</v>
      </c>
      <c r="L270" s="39" t="s">
        <v>0</v>
      </c>
      <c r="M270" s="40">
        <f t="shared" si="2"/>
        <v>500</v>
      </c>
      <c r="N270" s="40">
        <f t="shared" si="2"/>
        <v>500</v>
      </c>
      <c r="O270" s="22"/>
    </row>
    <row r="271" spans="1:15" s="8" customFormat="1" ht="21.75" customHeight="1">
      <c r="A271" s="20"/>
      <c r="B271" s="53" t="s">
        <v>23</v>
      </c>
      <c r="C271" s="53"/>
      <c r="D271" s="53"/>
      <c r="E271" s="53"/>
      <c r="F271" s="53"/>
      <c r="G271" s="53"/>
      <c r="H271" s="53"/>
      <c r="I271" s="37">
        <v>11</v>
      </c>
      <c r="J271" s="37">
        <v>1</v>
      </c>
      <c r="K271" s="38" t="s">
        <v>21</v>
      </c>
      <c r="L271" s="39" t="s">
        <v>0</v>
      </c>
      <c r="M271" s="40">
        <f t="shared" si="2"/>
        <v>500</v>
      </c>
      <c r="N271" s="40">
        <f t="shared" si="2"/>
        <v>500</v>
      </c>
      <c r="O271" s="22"/>
    </row>
    <row r="272" spans="1:15" s="8" customFormat="1" ht="21.75" customHeight="1">
      <c r="A272" s="20"/>
      <c r="B272" s="53" t="s">
        <v>22</v>
      </c>
      <c r="C272" s="53"/>
      <c r="D272" s="53"/>
      <c r="E272" s="53"/>
      <c r="F272" s="53"/>
      <c r="G272" s="53"/>
      <c r="H272" s="53"/>
      <c r="I272" s="37">
        <v>11</v>
      </c>
      <c r="J272" s="37">
        <v>1</v>
      </c>
      <c r="K272" s="38" t="s">
        <v>21</v>
      </c>
      <c r="L272" s="39" t="s">
        <v>20</v>
      </c>
      <c r="M272" s="40">
        <v>500</v>
      </c>
      <c r="N272" s="40">
        <v>500</v>
      </c>
      <c r="O272" s="22"/>
    </row>
    <row r="273" spans="1:15" s="8" customFormat="1" ht="12.75" customHeight="1">
      <c r="A273" s="20"/>
      <c r="B273" s="54" t="s">
        <v>19</v>
      </c>
      <c r="C273" s="54"/>
      <c r="D273" s="54"/>
      <c r="E273" s="54"/>
      <c r="F273" s="54"/>
      <c r="G273" s="54"/>
      <c r="H273" s="54"/>
      <c r="I273" s="33">
        <v>12</v>
      </c>
      <c r="J273" s="33">
        <v>0</v>
      </c>
      <c r="K273" s="34" t="s">
        <v>1</v>
      </c>
      <c r="L273" s="35" t="s">
        <v>0</v>
      </c>
      <c r="M273" s="36">
        <f t="shared" ref="M273:N275" si="3">M274</f>
        <v>428</v>
      </c>
      <c r="N273" s="36">
        <f t="shared" si="3"/>
        <v>428</v>
      </c>
      <c r="O273" s="22"/>
    </row>
    <row r="274" spans="1:15" s="8" customFormat="1" ht="12.75" customHeight="1">
      <c r="A274" s="20"/>
      <c r="B274" s="53" t="s">
        <v>19</v>
      </c>
      <c r="C274" s="53"/>
      <c r="D274" s="53"/>
      <c r="E274" s="53"/>
      <c r="F274" s="53"/>
      <c r="G274" s="53"/>
      <c r="H274" s="53"/>
      <c r="I274" s="37">
        <v>12</v>
      </c>
      <c r="J274" s="37">
        <v>0</v>
      </c>
      <c r="K274" s="38" t="s">
        <v>1</v>
      </c>
      <c r="L274" s="39" t="s">
        <v>0</v>
      </c>
      <c r="M274" s="40">
        <f t="shared" si="3"/>
        <v>428</v>
      </c>
      <c r="N274" s="40">
        <f t="shared" si="3"/>
        <v>428</v>
      </c>
      <c r="O274" s="22"/>
    </row>
    <row r="275" spans="1:15" s="8" customFormat="1" ht="32.25" customHeight="1">
      <c r="A275" s="20"/>
      <c r="B275" s="53" t="s">
        <v>18</v>
      </c>
      <c r="C275" s="53"/>
      <c r="D275" s="53"/>
      <c r="E275" s="53"/>
      <c r="F275" s="53"/>
      <c r="G275" s="53"/>
      <c r="H275" s="53"/>
      <c r="I275" s="37">
        <v>12</v>
      </c>
      <c r="J275" s="37">
        <v>0</v>
      </c>
      <c r="K275" s="38" t="s">
        <v>16</v>
      </c>
      <c r="L275" s="39" t="s">
        <v>0</v>
      </c>
      <c r="M275" s="40">
        <f t="shared" si="3"/>
        <v>428</v>
      </c>
      <c r="N275" s="40">
        <f t="shared" si="3"/>
        <v>428</v>
      </c>
      <c r="O275" s="22"/>
    </row>
    <row r="276" spans="1:15" s="8" customFormat="1" ht="42.75" customHeight="1">
      <c r="A276" s="20"/>
      <c r="B276" s="53" t="s">
        <v>17</v>
      </c>
      <c r="C276" s="53"/>
      <c r="D276" s="53"/>
      <c r="E276" s="53"/>
      <c r="F276" s="53"/>
      <c r="G276" s="53"/>
      <c r="H276" s="53"/>
      <c r="I276" s="37">
        <v>12</v>
      </c>
      <c r="J276" s="37">
        <v>0</v>
      </c>
      <c r="K276" s="38" t="s">
        <v>16</v>
      </c>
      <c r="L276" s="39" t="s">
        <v>15</v>
      </c>
      <c r="M276" s="40">
        <v>428</v>
      </c>
      <c r="N276" s="40">
        <v>428</v>
      </c>
      <c r="O276" s="22"/>
    </row>
    <row r="277" spans="1:15" s="8" customFormat="1" ht="32.25" customHeight="1">
      <c r="A277" s="20"/>
      <c r="B277" s="54" t="s">
        <v>14</v>
      </c>
      <c r="C277" s="54"/>
      <c r="D277" s="54"/>
      <c r="E277" s="54"/>
      <c r="F277" s="54"/>
      <c r="G277" s="54"/>
      <c r="H277" s="54"/>
      <c r="I277" s="33">
        <v>14</v>
      </c>
      <c r="J277" s="33">
        <v>0</v>
      </c>
      <c r="K277" s="34" t="s">
        <v>1</v>
      </c>
      <c r="L277" s="35" t="s">
        <v>0</v>
      </c>
      <c r="M277" s="36">
        <f>M278+M281</f>
        <v>34584</v>
      </c>
      <c r="N277" s="36">
        <f>N278+N281</f>
        <v>34584</v>
      </c>
      <c r="O277" s="22"/>
    </row>
    <row r="278" spans="1:15" s="8" customFormat="1" ht="32.25" customHeight="1">
      <c r="A278" s="20"/>
      <c r="B278" s="53" t="s">
        <v>13</v>
      </c>
      <c r="C278" s="53"/>
      <c r="D278" s="53"/>
      <c r="E278" s="53"/>
      <c r="F278" s="53"/>
      <c r="G278" s="53"/>
      <c r="H278" s="53"/>
      <c r="I278" s="37">
        <v>14</v>
      </c>
      <c r="J278" s="37">
        <v>1</v>
      </c>
      <c r="K278" s="38" t="s">
        <v>1</v>
      </c>
      <c r="L278" s="39" t="s">
        <v>0</v>
      </c>
      <c r="M278" s="40">
        <f>M279</f>
        <v>33289</v>
      </c>
      <c r="N278" s="40">
        <f>N279</f>
        <v>33289</v>
      </c>
      <c r="O278" s="22"/>
    </row>
    <row r="279" spans="1:15" s="8" customFormat="1" ht="21.75" customHeight="1">
      <c r="A279" s="20"/>
      <c r="B279" s="53" t="s">
        <v>12</v>
      </c>
      <c r="C279" s="53"/>
      <c r="D279" s="53"/>
      <c r="E279" s="53"/>
      <c r="F279" s="53"/>
      <c r="G279" s="53"/>
      <c r="H279" s="53"/>
      <c r="I279" s="37">
        <v>14</v>
      </c>
      <c r="J279" s="37">
        <v>1</v>
      </c>
      <c r="K279" s="38" t="s">
        <v>10</v>
      </c>
      <c r="L279" s="39" t="s">
        <v>0</v>
      </c>
      <c r="M279" s="40">
        <f>M280</f>
        <v>33289</v>
      </c>
      <c r="N279" s="40">
        <f>N280</f>
        <v>33289</v>
      </c>
      <c r="O279" s="22"/>
    </row>
    <row r="280" spans="1:15" s="8" customFormat="1" ht="12.75" customHeight="1">
      <c r="A280" s="20"/>
      <c r="B280" s="53" t="s">
        <v>11</v>
      </c>
      <c r="C280" s="53"/>
      <c r="D280" s="53"/>
      <c r="E280" s="53"/>
      <c r="F280" s="53"/>
      <c r="G280" s="53"/>
      <c r="H280" s="53"/>
      <c r="I280" s="37">
        <v>14</v>
      </c>
      <c r="J280" s="37">
        <v>1</v>
      </c>
      <c r="K280" s="38" t="s">
        <v>10</v>
      </c>
      <c r="L280" s="39" t="s">
        <v>9</v>
      </c>
      <c r="M280" s="40">
        <v>33289</v>
      </c>
      <c r="N280" s="40">
        <v>33289</v>
      </c>
      <c r="O280" s="22"/>
    </row>
    <row r="281" spans="1:15" s="8" customFormat="1" ht="12.75" customHeight="1">
      <c r="A281" s="20"/>
      <c r="B281" s="53" t="s">
        <v>8</v>
      </c>
      <c r="C281" s="53"/>
      <c r="D281" s="53"/>
      <c r="E281" s="53"/>
      <c r="F281" s="53"/>
      <c r="G281" s="53"/>
      <c r="H281" s="53"/>
      <c r="I281" s="37">
        <v>14</v>
      </c>
      <c r="J281" s="37">
        <v>3</v>
      </c>
      <c r="K281" s="38" t="s">
        <v>1</v>
      </c>
      <c r="L281" s="39" t="s">
        <v>0</v>
      </c>
      <c r="M281" s="40">
        <f>M282+M284</f>
        <v>1295</v>
      </c>
      <c r="N281" s="40">
        <f>N282+N284</f>
        <v>1295</v>
      </c>
      <c r="O281" s="22"/>
    </row>
    <row r="282" spans="1:15" s="8" customFormat="1" ht="63.75" customHeight="1">
      <c r="A282" s="20"/>
      <c r="B282" s="53" t="s">
        <v>7</v>
      </c>
      <c r="C282" s="53"/>
      <c r="D282" s="53"/>
      <c r="E282" s="53"/>
      <c r="F282" s="53"/>
      <c r="G282" s="53"/>
      <c r="H282" s="53"/>
      <c r="I282" s="37">
        <v>14</v>
      </c>
      <c r="J282" s="37">
        <v>3</v>
      </c>
      <c r="K282" s="38" t="s">
        <v>6</v>
      </c>
      <c r="L282" s="39" t="s">
        <v>0</v>
      </c>
      <c r="M282" s="40">
        <f>M283</f>
        <v>1226</v>
      </c>
      <c r="N282" s="40">
        <f>N283</f>
        <v>1226</v>
      </c>
      <c r="O282" s="22"/>
    </row>
    <row r="283" spans="1:15" s="8" customFormat="1" ht="12.75" customHeight="1">
      <c r="A283" s="20"/>
      <c r="B283" s="53" t="s">
        <v>4</v>
      </c>
      <c r="C283" s="53"/>
      <c r="D283" s="53"/>
      <c r="E283" s="53"/>
      <c r="F283" s="53"/>
      <c r="G283" s="53"/>
      <c r="H283" s="53"/>
      <c r="I283" s="37">
        <v>14</v>
      </c>
      <c r="J283" s="37">
        <v>3</v>
      </c>
      <c r="K283" s="38" t="s">
        <v>6</v>
      </c>
      <c r="L283" s="39" t="s">
        <v>2</v>
      </c>
      <c r="M283" s="40">
        <v>1226</v>
      </c>
      <c r="N283" s="40">
        <v>1226</v>
      </c>
      <c r="O283" s="22"/>
    </row>
    <row r="284" spans="1:15" s="8" customFormat="1" ht="42.75" customHeight="1">
      <c r="A284" s="20"/>
      <c r="B284" s="53" t="s">
        <v>5</v>
      </c>
      <c r="C284" s="53"/>
      <c r="D284" s="53"/>
      <c r="E284" s="53"/>
      <c r="F284" s="53"/>
      <c r="G284" s="53"/>
      <c r="H284" s="53"/>
      <c r="I284" s="37">
        <v>14</v>
      </c>
      <c r="J284" s="37">
        <v>3</v>
      </c>
      <c r="K284" s="38" t="s">
        <v>3</v>
      </c>
      <c r="L284" s="39" t="s">
        <v>0</v>
      </c>
      <c r="M284" s="40">
        <f>M285</f>
        <v>69</v>
      </c>
      <c r="N284" s="40">
        <f>N285</f>
        <v>69</v>
      </c>
      <c r="O284" s="22"/>
    </row>
    <row r="285" spans="1:15" ht="12.75" customHeight="1">
      <c r="A285" s="26"/>
      <c r="B285" s="53" t="s">
        <v>4</v>
      </c>
      <c r="C285" s="53"/>
      <c r="D285" s="53"/>
      <c r="E285" s="53"/>
      <c r="F285" s="53"/>
      <c r="G285" s="53"/>
      <c r="H285" s="53"/>
      <c r="I285" s="37">
        <v>14</v>
      </c>
      <c r="J285" s="37">
        <v>3</v>
      </c>
      <c r="K285" s="38" t="s">
        <v>3</v>
      </c>
      <c r="L285" s="39" t="s">
        <v>2</v>
      </c>
      <c r="M285" s="40">
        <v>69</v>
      </c>
      <c r="N285" s="40">
        <v>69</v>
      </c>
      <c r="O285" s="19"/>
    </row>
    <row r="286" spans="1:15" ht="12.75" customHeight="1">
      <c r="A286" s="26"/>
      <c r="B286" s="48" t="s">
        <v>255</v>
      </c>
      <c r="C286" s="48"/>
      <c r="D286" s="48"/>
      <c r="E286" s="48"/>
      <c r="F286" s="48"/>
      <c r="G286" s="48"/>
      <c r="H286" s="48"/>
      <c r="I286" s="41"/>
      <c r="J286" s="37"/>
      <c r="K286" s="38"/>
      <c r="L286" s="39"/>
      <c r="M286" s="40">
        <v>22439.599999999999</v>
      </c>
      <c r="N286" s="40">
        <v>45647.9</v>
      </c>
      <c r="O286" s="19"/>
    </row>
    <row r="287" spans="1:15" ht="12.75" customHeight="1">
      <c r="A287" s="27"/>
      <c r="B287" s="49" t="s">
        <v>261</v>
      </c>
      <c r="C287" s="50"/>
      <c r="D287" s="50"/>
      <c r="E287" s="50"/>
      <c r="F287" s="50"/>
      <c r="G287" s="50"/>
      <c r="H287" s="51"/>
      <c r="I287" s="42"/>
      <c r="J287" s="42"/>
      <c r="K287" s="42"/>
      <c r="L287" s="42"/>
      <c r="M287" s="43">
        <f>M13+M80+M84+M100+M122+M127+M187+M212+M216+M269+M273+M277+M286</f>
        <v>897585.4219999999</v>
      </c>
      <c r="N287" s="43">
        <f>N13+N80+N84+N100+N122+N127+N187+N212+N216+N269+N273+N277+N286</f>
        <v>912957.57699999993</v>
      </c>
      <c r="O287" s="28"/>
    </row>
    <row r="288" spans="1:15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4"/>
      <c r="L288" s="4"/>
      <c r="M288" s="5"/>
      <c r="N288" s="5"/>
      <c r="O288" s="3"/>
    </row>
    <row r="290" spans="13:14">
      <c r="M290" s="44"/>
      <c r="N290" s="44"/>
    </row>
  </sheetData>
  <mergeCells count="281">
    <mergeCell ref="B12:H12"/>
    <mergeCell ref="B13:H13"/>
    <mergeCell ref="B14:H14"/>
    <mergeCell ref="B21:H21"/>
    <mergeCell ref="B22:H22"/>
    <mergeCell ref="B23:H23"/>
    <mergeCell ref="B24:H24"/>
    <mergeCell ref="B25:H25"/>
    <mergeCell ref="B26:H26"/>
    <mergeCell ref="B15:H15"/>
    <mergeCell ref="B16:H16"/>
    <mergeCell ref="B17:H17"/>
    <mergeCell ref="B18:H18"/>
    <mergeCell ref="B19:H19"/>
    <mergeCell ref="B20:H20"/>
    <mergeCell ref="B33:H33"/>
    <mergeCell ref="B34:H34"/>
    <mergeCell ref="B35:H35"/>
    <mergeCell ref="B36:H36"/>
    <mergeCell ref="B37:H37"/>
    <mergeCell ref="B38:H38"/>
    <mergeCell ref="B27:H27"/>
    <mergeCell ref="B28:H28"/>
    <mergeCell ref="B29:H29"/>
    <mergeCell ref="B30:H30"/>
    <mergeCell ref="B31:H31"/>
    <mergeCell ref="B32:H32"/>
    <mergeCell ref="B45:H45"/>
    <mergeCell ref="B46:H46"/>
    <mergeCell ref="B47:H47"/>
    <mergeCell ref="B48:H48"/>
    <mergeCell ref="B49:H49"/>
    <mergeCell ref="B50:H50"/>
    <mergeCell ref="B39:H39"/>
    <mergeCell ref="B40:H40"/>
    <mergeCell ref="B41:H41"/>
    <mergeCell ref="B42:H42"/>
    <mergeCell ref="B43:H43"/>
    <mergeCell ref="B44:H44"/>
    <mergeCell ref="B57:H57"/>
    <mergeCell ref="B58:H58"/>
    <mergeCell ref="B59:H59"/>
    <mergeCell ref="B60:H60"/>
    <mergeCell ref="B61:H61"/>
    <mergeCell ref="B62:H62"/>
    <mergeCell ref="B51:H51"/>
    <mergeCell ref="B52:H52"/>
    <mergeCell ref="B53:H53"/>
    <mergeCell ref="B54:H54"/>
    <mergeCell ref="B55:H55"/>
    <mergeCell ref="B56:H56"/>
    <mergeCell ref="B69:H69"/>
    <mergeCell ref="B70:H70"/>
    <mergeCell ref="B71:H71"/>
    <mergeCell ref="B72:H72"/>
    <mergeCell ref="B73:H73"/>
    <mergeCell ref="B74:H74"/>
    <mergeCell ref="B63:H63"/>
    <mergeCell ref="B64:H64"/>
    <mergeCell ref="B65:H65"/>
    <mergeCell ref="B66:H66"/>
    <mergeCell ref="B67:H67"/>
    <mergeCell ref="B68:H68"/>
    <mergeCell ref="B81:H81"/>
    <mergeCell ref="B82:H82"/>
    <mergeCell ref="B83:H83"/>
    <mergeCell ref="B84:H84"/>
    <mergeCell ref="B85:H85"/>
    <mergeCell ref="B86:H86"/>
    <mergeCell ref="B75:H75"/>
    <mergeCell ref="B76:H76"/>
    <mergeCell ref="B77:H77"/>
    <mergeCell ref="B78:H78"/>
    <mergeCell ref="B79:H79"/>
    <mergeCell ref="B80:H80"/>
    <mergeCell ref="B93:H93"/>
    <mergeCell ref="B94:H94"/>
    <mergeCell ref="B95:H95"/>
    <mergeCell ref="B96:H96"/>
    <mergeCell ref="B97:H97"/>
    <mergeCell ref="B98:H98"/>
    <mergeCell ref="B87:H87"/>
    <mergeCell ref="B88:H88"/>
    <mergeCell ref="B89:H89"/>
    <mergeCell ref="B90:H90"/>
    <mergeCell ref="B91:H91"/>
    <mergeCell ref="B92:H92"/>
    <mergeCell ref="B105:H105"/>
    <mergeCell ref="B106:H106"/>
    <mergeCell ref="B107:H107"/>
    <mergeCell ref="B108:H108"/>
    <mergeCell ref="B109:H109"/>
    <mergeCell ref="B110:H110"/>
    <mergeCell ref="B99:H99"/>
    <mergeCell ref="B100:H100"/>
    <mergeCell ref="B101:H101"/>
    <mergeCell ref="B102:H102"/>
    <mergeCell ref="B103:H103"/>
    <mergeCell ref="B104:H104"/>
    <mergeCell ref="B117:H117"/>
    <mergeCell ref="B118:H118"/>
    <mergeCell ref="B119:H119"/>
    <mergeCell ref="B120:H120"/>
    <mergeCell ref="B121:H121"/>
    <mergeCell ref="B122:H122"/>
    <mergeCell ref="B111:H111"/>
    <mergeCell ref="B112:H112"/>
    <mergeCell ref="B113:H113"/>
    <mergeCell ref="B114:H114"/>
    <mergeCell ref="B115:H115"/>
    <mergeCell ref="B116:H116"/>
    <mergeCell ref="B129:H129"/>
    <mergeCell ref="B130:H130"/>
    <mergeCell ref="B131:H131"/>
    <mergeCell ref="B132:H132"/>
    <mergeCell ref="B133:H133"/>
    <mergeCell ref="B134:H134"/>
    <mergeCell ref="B123:H123"/>
    <mergeCell ref="B124:H124"/>
    <mergeCell ref="B125:H125"/>
    <mergeCell ref="B126:H126"/>
    <mergeCell ref="B127:H127"/>
    <mergeCell ref="B128:H128"/>
    <mergeCell ref="B141:H141"/>
    <mergeCell ref="B142:H142"/>
    <mergeCell ref="B143:H143"/>
    <mergeCell ref="B144:H144"/>
    <mergeCell ref="B145:H145"/>
    <mergeCell ref="B146:H146"/>
    <mergeCell ref="B135:H135"/>
    <mergeCell ref="B136:H136"/>
    <mergeCell ref="B137:H137"/>
    <mergeCell ref="B138:H138"/>
    <mergeCell ref="B139:H139"/>
    <mergeCell ref="B140:H140"/>
    <mergeCell ref="B153:H153"/>
    <mergeCell ref="B154:H154"/>
    <mergeCell ref="B155:H155"/>
    <mergeCell ref="B156:H156"/>
    <mergeCell ref="B157:H157"/>
    <mergeCell ref="B158:H158"/>
    <mergeCell ref="B147:H147"/>
    <mergeCell ref="B148:H148"/>
    <mergeCell ref="B149:H149"/>
    <mergeCell ref="B150:H150"/>
    <mergeCell ref="B151:H151"/>
    <mergeCell ref="B152:H152"/>
    <mergeCell ref="B165:H165"/>
    <mergeCell ref="B166:H166"/>
    <mergeCell ref="B167:H167"/>
    <mergeCell ref="B168:H168"/>
    <mergeCell ref="B169:H169"/>
    <mergeCell ref="B170:H170"/>
    <mergeCell ref="B159:H159"/>
    <mergeCell ref="B160:H160"/>
    <mergeCell ref="B161:H161"/>
    <mergeCell ref="B162:H162"/>
    <mergeCell ref="B163:H163"/>
    <mergeCell ref="B164:H164"/>
    <mergeCell ref="B177:H177"/>
    <mergeCell ref="B178:H178"/>
    <mergeCell ref="B179:H179"/>
    <mergeCell ref="B180:H180"/>
    <mergeCell ref="B181:H181"/>
    <mergeCell ref="B182:H182"/>
    <mergeCell ref="B171:H171"/>
    <mergeCell ref="B172:H172"/>
    <mergeCell ref="B173:H173"/>
    <mergeCell ref="B174:H174"/>
    <mergeCell ref="B175:H175"/>
    <mergeCell ref="B176:H176"/>
    <mergeCell ref="B189:H189"/>
    <mergeCell ref="B190:H190"/>
    <mergeCell ref="B191:H191"/>
    <mergeCell ref="B192:H192"/>
    <mergeCell ref="B193:H193"/>
    <mergeCell ref="B194:H194"/>
    <mergeCell ref="B183:H183"/>
    <mergeCell ref="B184:H184"/>
    <mergeCell ref="B185:H185"/>
    <mergeCell ref="B186:H186"/>
    <mergeCell ref="B187:H187"/>
    <mergeCell ref="B188:H188"/>
    <mergeCell ref="B201:H201"/>
    <mergeCell ref="B202:H202"/>
    <mergeCell ref="B203:H203"/>
    <mergeCell ref="B204:H204"/>
    <mergeCell ref="B205:H205"/>
    <mergeCell ref="B206:H206"/>
    <mergeCell ref="B195:H195"/>
    <mergeCell ref="B196:H196"/>
    <mergeCell ref="B197:H197"/>
    <mergeCell ref="B198:H198"/>
    <mergeCell ref="B199:H199"/>
    <mergeCell ref="B200:H200"/>
    <mergeCell ref="B213:H213"/>
    <mergeCell ref="B214:H214"/>
    <mergeCell ref="B215:H215"/>
    <mergeCell ref="B216:H216"/>
    <mergeCell ref="B217:H217"/>
    <mergeCell ref="B218:H218"/>
    <mergeCell ref="B207:H207"/>
    <mergeCell ref="B208:H208"/>
    <mergeCell ref="B209:H209"/>
    <mergeCell ref="B210:H210"/>
    <mergeCell ref="B211:H211"/>
    <mergeCell ref="B212:H212"/>
    <mergeCell ref="B225:H225"/>
    <mergeCell ref="B226:H226"/>
    <mergeCell ref="B227:H227"/>
    <mergeCell ref="B228:H228"/>
    <mergeCell ref="B229:H229"/>
    <mergeCell ref="B230:H230"/>
    <mergeCell ref="B219:H219"/>
    <mergeCell ref="B220:H220"/>
    <mergeCell ref="B221:H221"/>
    <mergeCell ref="B222:H222"/>
    <mergeCell ref="B223:H223"/>
    <mergeCell ref="B224:H224"/>
    <mergeCell ref="B237:H237"/>
    <mergeCell ref="B238:H238"/>
    <mergeCell ref="B239:H239"/>
    <mergeCell ref="B240:H240"/>
    <mergeCell ref="B241:H241"/>
    <mergeCell ref="B242:H242"/>
    <mergeCell ref="B231:H231"/>
    <mergeCell ref="B232:H232"/>
    <mergeCell ref="B233:H233"/>
    <mergeCell ref="B234:H234"/>
    <mergeCell ref="B235:H235"/>
    <mergeCell ref="B236:H236"/>
    <mergeCell ref="B249:H249"/>
    <mergeCell ref="B250:H250"/>
    <mergeCell ref="B251:H251"/>
    <mergeCell ref="B252:H252"/>
    <mergeCell ref="B253:H253"/>
    <mergeCell ref="B254:H254"/>
    <mergeCell ref="B243:H243"/>
    <mergeCell ref="B244:H244"/>
    <mergeCell ref="B245:H245"/>
    <mergeCell ref="B246:H246"/>
    <mergeCell ref="B247:H247"/>
    <mergeCell ref="B248:H248"/>
    <mergeCell ref="B271:H271"/>
    <mergeCell ref="B272:H272"/>
    <mergeCell ref="B261:H261"/>
    <mergeCell ref="B262:H262"/>
    <mergeCell ref="B263:H263"/>
    <mergeCell ref="B264:H264"/>
    <mergeCell ref="B265:H265"/>
    <mergeCell ref="B266:H266"/>
    <mergeCell ref="B255:H255"/>
    <mergeCell ref="B256:H256"/>
    <mergeCell ref="B257:H257"/>
    <mergeCell ref="B258:H258"/>
    <mergeCell ref="B259:H259"/>
    <mergeCell ref="B260:H260"/>
    <mergeCell ref="K2:N2"/>
    <mergeCell ref="L3:N3"/>
    <mergeCell ref="B286:H286"/>
    <mergeCell ref="M1:N1"/>
    <mergeCell ref="B287:H287"/>
    <mergeCell ref="A6:N6"/>
    <mergeCell ref="A7:N7"/>
    <mergeCell ref="B285:H285"/>
    <mergeCell ref="B279:H279"/>
    <mergeCell ref="B280:H280"/>
    <mergeCell ref="B281:H281"/>
    <mergeCell ref="B282:H282"/>
    <mergeCell ref="B283:H283"/>
    <mergeCell ref="B284:H284"/>
    <mergeCell ref="B273:H273"/>
    <mergeCell ref="B274:H274"/>
    <mergeCell ref="B275:H275"/>
    <mergeCell ref="B276:H276"/>
    <mergeCell ref="B277:H277"/>
    <mergeCell ref="B278:H278"/>
    <mergeCell ref="B267:H267"/>
    <mergeCell ref="B268:H268"/>
    <mergeCell ref="B269:H269"/>
    <mergeCell ref="B270:H270"/>
  </mergeCells>
  <pageMargins left="0.78740157480314965" right="0.39370078740157483" top="0.43307086614173229" bottom="0.51181102362204722" header="0.39370078740157483" footer="0.51181102362204722"/>
  <pageSetup paperSize="9" scale="7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Бюджет</dc:creator>
  <cp:lastModifiedBy>Бюджет</cp:lastModifiedBy>
  <cp:lastPrinted>2018-12-28T04:13:10Z</cp:lastPrinted>
  <dcterms:created xsi:type="dcterms:W3CDTF">2018-11-19T12:05:13Z</dcterms:created>
  <dcterms:modified xsi:type="dcterms:W3CDTF">2018-12-28T04:13:44Z</dcterms:modified>
</cp:coreProperties>
</file>